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 tabRatio="657" activeTab="2"/>
  </bookViews>
  <sheets>
    <sheet name="PLAN PEDAG" sheetId="1" r:id="rId1"/>
    <sheet name="trab pract costo prod" sheetId="32" r:id="rId2"/>
    <sheet name="trab pract costo actual" sheetId="33" r:id="rId3"/>
    <sheet name="atencion!" sheetId="35" r:id="rId4"/>
  </sheets>
  <calcPr calcId="124519"/>
</workbook>
</file>

<file path=xl/calcChain.xml><?xml version="1.0" encoding="utf-8"?>
<calcChain xmlns="http://schemas.openxmlformats.org/spreadsheetml/2006/main">
  <c r="F14" i="32"/>
  <c r="F24" i="33"/>
  <c r="D24"/>
  <c r="F23"/>
  <c r="F25" s="1"/>
  <c r="F20"/>
  <c r="F16"/>
  <c r="F15"/>
  <c r="F14"/>
  <c r="D24" i="32"/>
  <c r="F24" s="1"/>
  <c r="F23"/>
  <c r="F25" s="1"/>
  <c r="F20"/>
  <c r="F16"/>
  <c r="F15"/>
  <c r="F17"/>
  <c r="F27" s="1"/>
  <c r="F17" i="33" l="1"/>
  <c r="F27" s="1"/>
  <c r="F30" s="1"/>
  <c r="F30" i="32"/>
  <c r="F28"/>
  <c r="F31" s="1"/>
  <c r="F28" i="33" l="1"/>
  <c r="F31" s="1"/>
</calcChain>
</file>

<file path=xl/comments1.xml><?xml version="1.0" encoding="utf-8"?>
<comments xmlns="http://schemas.openxmlformats.org/spreadsheetml/2006/main">
  <authors>
    <author>ENRIQUE</author>
  </authors>
  <commentList>
    <comment ref="F14" authorId="0">
      <text>
        <r>
          <rPr>
            <sz val="9"/>
            <color indexed="81"/>
            <rFont val="Tahoma"/>
            <charset val="1"/>
          </rPr>
          <t xml:space="preserve">precio x cant
</t>
        </r>
      </text>
    </comment>
    <comment ref="F20" authorId="0">
      <text>
        <r>
          <rPr>
            <sz val="9"/>
            <color indexed="81"/>
            <rFont val="Tahoma"/>
            <charset val="1"/>
          </rPr>
          <t xml:space="preserve">((25000/180/60)x 25 min)/3
</t>
        </r>
      </text>
    </comment>
    <comment ref="F23" authorId="0">
      <text>
        <r>
          <rPr>
            <sz val="9"/>
            <color indexed="81"/>
            <rFont val="Tahoma"/>
            <charset val="1"/>
          </rPr>
          <t xml:space="preserve">((15/60)x 20 min)/3
</t>
        </r>
      </text>
    </comment>
    <comment ref="D24" authorId="0">
      <text>
        <r>
          <rPr>
            <sz val="9"/>
            <color indexed="81"/>
            <rFont val="Tahoma"/>
            <charset val="1"/>
          </rPr>
          <t xml:space="preserve">25000/5/12/30/24/60
</t>
        </r>
      </text>
    </comment>
    <comment ref="F24" authorId="0">
      <text>
        <r>
          <rPr>
            <sz val="9"/>
            <color indexed="81"/>
            <rFont val="Tahoma"/>
            <charset val="1"/>
          </rPr>
          <t xml:space="preserve">0,00771605 x 20
</t>
        </r>
      </text>
    </comment>
  </commentList>
</comments>
</file>

<file path=xl/sharedStrings.xml><?xml version="1.0" encoding="utf-8"?>
<sst xmlns="http://schemas.openxmlformats.org/spreadsheetml/2006/main" count="94" uniqueCount="59">
  <si>
    <t>INSTITTUTO SUPERIOR DEL PREFESORADO DE SALTA Nro. 6005</t>
  </si>
  <si>
    <t>PLAN PEDAGOGICO: TECNICATURA SUP. EN ADM. CON ORIENTACION EN COMERCIALIZACION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</si>
  <si>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</si>
  <si>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</si>
  <si>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</si>
  <si>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</si>
  <si>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</si>
  <si>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>ASIGNATURA: CONTABILIDAD DE GESTION 2do año</t>
  </si>
  <si>
    <t xml:space="preserve">HORARIO : </t>
  </si>
  <si>
    <t>desde 21:40</t>
  </si>
  <si>
    <t>hasta 23:00</t>
  </si>
  <si>
    <t>GOOGLE</t>
  </si>
  <si>
    <t>UNIDAD 3</t>
  </si>
  <si>
    <t>"CONTABILIDAD DE COSTOS, UN ENFOQUE ADMINISTRATIVO Y DE GERENCIA" Beckery Jacobsen</t>
  </si>
  <si>
    <t>ed Mc. Graw Hill</t>
  </si>
  <si>
    <t>"MANUAL PRACTICO DE COSTOS" Luis Martin Dominguez ed Cangallo Cap 7</t>
  </si>
  <si>
    <t>TOTAL GASTOS GRALES DE FABRICACION</t>
  </si>
  <si>
    <t>$</t>
  </si>
  <si>
    <t>MATERIAS PRIMAS</t>
  </si>
  <si>
    <t>MANO DE OBRA</t>
  </si>
  <si>
    <t>PREPIZZA</t>
  </si>
  <si>
    <t>TRABAJOS PRACTICOS</t>
  </si>
  <si>
    <t>DETERMINACION DEL COSTO DEL PRODUCTO</t>
  </si>
  <si>
    <t xml:space="preserve">TRABAJO PRACTICO </t>
  </si>
  <si>
    <t>1.- Determinar el costo y precio de venta(margen 30%) de una pizza comun, sabiendo que se requiere:</t>
  </si>
  <si>
    <t>1 prepizza  , queso cremoso 250 grs, salsa de tomate para pizza 150grs ; elaboracion y horneado 25 min.</t>
  </si>
  <si>
    <t xml:space="preserve"> por 1 persona 3 pizzas ; uso gas 20 min /3 pizzas, uso del horno 20 min.</t>
  </si>
  <si>
    <t>Precios</t>
  </si>
  <si>
    <t>Prepizza $15 , Queso Cremoso $200,00 kg, salsa de tomate p/pizza $80,00  500grs</t>
  </si>
  <si>
    <t>Sueldo Mensual $25000,00 para 180 hs.</t>
  </si>
  <si>
    <t>Gas 1 hora $15 , Valor Cocina 20000,00 vida util 5 años.</t>
  </si>
  <si>
    <t>2.- Desterminar el costo de una pizza especial sabiendo que lleva 50 grs de jamon cocido cuyo precio</t>
  </si>
  <si>
    <t>es de $35 los 100 grs.</t>
  </si>
  <si>
    <t>precios de</t>
  </si>
  <si>
    <t xml:space="preserve">UNIDAD </t>
  </si>
  <si>
    <t>PRECIO</t>
  </si>
  <si>
    <t>CANT 1 PIZZ</t>
  </si>
  <si>
    <t>QUESO CREMOSO</t>
  </si>
  <si>
    <t>Kg</t>
  </si>
  <si>
    <t>SALSA PIZZA</t>
  </si>
  <si>
    <t>KG</t>
  </si>
  <si>
    <t>TOTAL MATERIAS PRIMAS</t>
  </si>
  <si>
    <t>min</t>
  </si>
  <si>
    <t>SUELDO MENSUAL</t>
  </si>
  <si>
    <t>GAS 1 HORA</t>
  </si>
  <si>
    <t>PRECIO COCINA</t>
  </si>
  <si>
    <t>COSTO DE UNA PIZZA COMUN</t>
  </si>
  <si>
    <t>COSTO DE UNA PIZZA ESPECIAL</t>
  </si>
  <si>
    <t>PRECIO DE VENTA CON 30% DE MARGEN PIZZA COMUN</t>
  </si>
  <si>
    <t>PRECIO DE VENTA CON 30% DE MARGEN PIZZA ESPECIAL</t>
  </si>
  <si>
    <t>* en este costo no se realizan dos productos distintos, por lo que los gastos de fabricacion no necesitan</t>
  </si>
  <si>
    <t>el calculo por medio de bases, va todo al producto.</t>
  </si>
  <si>
    <t>REALIZAR EL MISMO PRACTICO CON PRECIOS ACTUALES</t>
  </si>
  <si>
    <t>GASTOS GENERALES DE FABRICACION</t>
  </si>
  <si>
    <t>es de $30   los 100 grs.</t>
  </si>
  <si>
    <t>Prepizza $  20    , Queso Cremoso $ 300,00 kg, salsa de tomate p/pizza $60,00  500grs</t>
  </si>
  <si>
    <t>DIA/S:05/10/20 Y 06/10/20</t>
  </si>
  <si>
    <t>387  4  749188</t>
  </si>
  <si>
    <t>CELULAR DE ALUMNA QUE ESTA ARMANDO GRUPO DE WHATSAPP DE CONTABILIDAD DE GESTION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</si>
</sst>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0" xfId="0" applyFont="1"/>
    <xf numFmtId="0" fontId="0" fillId="0" borderId="13" xfId="0" applyBorder="1"/>
    <xf numFmtId="0" fontId="3" fillId="0" borderId="7" xfId="0" applyFont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0" xfId="0" applyFont="1"/>
    <xf numFmtId="0" fontId="0" fillId="0" borderId="12" xfId="0" applyBorder="1"/>
    <xf numFmtId="0" fontId="0" fillId="0" borderId="15" xfId="0" applyBorder="1"/>
    <xf numFmtId="0" fontId="2" fillId="0" borderId="15" xfId="0" applyFont="1" applyBorder="1"/>
    <xf numFmtId="0" fontId="0" fillId="2" borderId="15" xfId="0" applyFill="1" applyBorder="1"/>
    <xf numFmtId="17" fontId="0" fillId="2" borderId="15" xfId="0" applyNumberFormat="1" applyFill="1" applyBorder="1"/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Fill="1" applyBorder="1"/>
    <xf numFmtId="0" fontId="5" fillId="0" borderId="0" xfId="0" applyFont="1"/>
    <xf numFmtId="0" fontId="9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 3" xfId="1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E26" sqref="E26"/>
    </sheetView>
  </sheetViews>
  <sheetFormatPr baseColWidth="10" defaultRowHeight="15"/>
  <cols>
    <col min="4" max="4" width="15.28515625" customWidth="1"/>
  </cols>
  <sheetData>
    <row r="1" spans="1:8">
      <c r="A1" s="37" t="s">
        <v>0</v>
      </c>
      <c r="B1" s="37"/>
      <c r="C1" s="37"/>
      <c r="D1" s="37"/>
      <c r="E1" s="37"/>
      <c r="F1" s="37"/>
      <c r="G1" s="37"/>
      <c r="H1" s="37"/>
    </row>
    <row r="2" spans="1:8">
      <c r="A2" s="10" t="s">
        <v>1</v>
      </c>
    </row>
    <row r="4" spans="1:8">
      <c r="A4" t="s">
        <v>7</v>
      </c>
    </row>
    <row r="5" spans="1:8">
      <c r="A5" t="s">
        <v>6</v>
      </c>
    </row>
    <row r="6" spans="1:8">
      <c r="A6" t="s">
        <v>56</v>
      </c>
      <c r="D6" t="s">
        <v>8</v>
      </c>
      <c r="E6" t="s">
        <v>9</v>
      </c>
      <c r="G6" t="s">
        <v>10</v>
      </c>
    </row>
    <row r="7" spans="1:8" ht="15.75" thickBot="1"/>
    <row r="8" spans="1:8" ht="15.75" thickBot="1">
      <c r="A8" s="34" t="s">
        <v>2</v>
      </c>
      <c r="B8" s="35"/>
      <c r="C8" s="35"/>
      <c r="D8" s="35"/>
      <c r="E8" s="35"/>
      <c r="F8" s="35"/>
      <c r="G8" s="35"/>
      <c r="H8" s="36"/>
    </row>
    <row r="9" spans="1:8">
      <c r="A9" s="5"/>
      <c r="B9" s="5"/>
      <c r="C9" s="5"/>
      <c r="D9" s="5"/>
      <c r="E9" s="5"/>
      <c r="F9" s="5"/>
      <c r="G9" s="5"/>
      <c r="H9" s="6"/>
    </row>
    <row r="10" spans="1:8">
      <c r="A10" s="4" t="s">
        <v>12</v>
      </c>
      <c r="B10" s="5"/>
      <c r="C10" s="5"/>
      <c r="D10" s="5"/>
      <c r="E10" s="5"/>
      <c r="F10" s="5"/>
      <c r="G10" s="5"/>
      <c r="H10" s="6"/>
    </row>
    <row r="11" spans="1:8">
      <c r="A11" s="4" t="s">
        <v>22</v>
      </c>
      <c r="B11" s="5"/>
      <c r="C11" s="5"/>
      <c r="D11" s="5"/>
      <c r="E11" s="5"/>
      <c r="F11" s="5"/>
      <c r="G11" s="5"/>
      <c r="H11" s="6"/>
    </row>
    <row r="12" spans="1:8">
      <c r="A12" s="4"/>
      <c r="B12" s="5"/>
      <c r="C12" s="5"/>
      <c r="D12" s="5"/>
      <c r="E12" s="5"/>
      <c r="F12" s="5"/>
      <c r="G12" s="5"/>
      <c r="H12" s="6"/>
    </row>
    <row r="13" spans="1:8">
      <c r="A13" s="4"/>
      <c r="B13" s="5"/>
      <c r="C13" s="5"/>
      <c r="D13" s="5"/>
      <c r="E13" s="5"/>
      <c r="F13" s="5"/>
      <c r="G13" s="5"/>
      <c r="H13" s="6"/>
    </row>
    <row r="14" spans="1:8">
      <c r="B14" s="5"/>
      <c r="C14" s="5"/>
      <c r="D14" s="5"/>
      <c r="E14" s="5"/>
      <c r="F14" s="5"/>
      <c r="G14" s="5"/>
      <c r="H14" s="6"/>
    </row>
    <row r="15" spans="1:8">
      <c r="A15" s="4"/>
      <c r="B15" s="5"/>
      <c r="C15" s="5"/>
      <c r="D15" s="5"/>
      <c r="E15" s="5"/>
      <c r="F15" s="5"/>
      <c r="G15" s="5"/>
      <c r="H15" s="6"/>
    </row>
    <row r="16" spans="1:8">
      <c r="A16" s="4"/>
      <c r="B16" s="5"/>
      <c r="C16" s="5"/>
      <c r="D16" s="5"/>
      <c r="E16" s="5"/>
      <c r="F16" s="5"/>
      <c r="G16" s="5"/>
      <c r="H16" s="6"/>
    </row>
    <row r="17" spans="1:8">
      <c r="A17" s="4"/>
      <c r="B17" s="5"/>
      <c r="C17" s="5"/>
      <c r="D17" s="5"/>
      <c r="E17" s="5"/>
      <c r="F17" s="5"/>
      <c r="G17" s="5"/>
      <c r="H17" s="6"/>
    </row>
    <row r="18" spans="1:8" ht="15.75" thickBot="1">
      <c r="A18" s="7"/>
      <c r="B18" s="8"/>
      <c r="C18" s="8"/>
      <c r="D18" s="8"/>
      <c r="E18" s="8"/>
      <c r="F18" s="8"/>
      <c r="G18" s="8"/>
      <c r="H18" s="9"/>
    </row>
    <row r="19" spans="1:8" ht="15.75" thickBot="1">
      <c r="A19" s="34" t="s">
        <v>3</v>
      </c>
      <c r="B19" s="35"/>
      <c r="C19" s="35"/>
      <c r="D19" s="35"/>
      <c r="E19" s="35"/>
      <c r="F19" s="35"/>
      <c r="G19" s="35"/>
      <c r="H19" s="36"/>
    </row>
    <row r="20" spans="1:8">
      <c r="A20" s="1"/>
      <c r="B20" s="2"/>
      <c r="C20" s="2"/>
      <c r="D20" s="2"/>
      <c r="E20" s="2"/>
      <c r="F20" s="2"/>
      <c r="G20" s="2"/>
      <c r="H20" s="3"/>
    </row>
    <row r="21" spans="1:8" ht="15.75">
      <c r="A21" s="12" t="s">
        <v>21</v>
      </c>
      <c r="B21" s="5"/>
      <c r="C21" s="5"/>
      <c r="D21" s="5"/>
      <c r="E21" s="5"/>
      <c r="F21" s="5"/>
      <c r="G21" s="5"/>
      <c r="H21" s="6"/>
    </row>
    <row r="22" spans="1:8">
      <c r="A22" s="4"/>
      <c r="B22" s="5"/>
      <c r="C22" s="5"/>
      <c r="D22" s="5"/>
      <c r="E22" s="5"/>
      <c r="F22" s="5"/>
      <c r="G22" s="5"/>
      <c r="H22" s="6"/>
    </row>
    <row r="23" spans="1:8">
      <c r="A23" s="4"/>
      <c r="B23" s="5"/>
      <c r="C23" s="5"/>
      <c r="D23" s="5"/>
      <c r="E23" s="5"/>
      <c r="F23" s="5"/>
      <c r="G23" s="5"/>
      <c r="H23" s="6"/>
    </row>
    <row r="24" spans="1:8">
      <c r="A24" s="4"/>
      <c r="B24" s="5"/>
      <c r="C24" s="5"/>
      <c r="D24" s="5"/>
      <c r="E24" s="5"/>
      <c r="F24" s="5"/>
      <c r="G24" s="5"/>
      <c r="H24" s="6"/>
    </row>
    <row r="25" spans="1:8">
      <c r="A25" s="4"/>
      <c r="B25" s="5"/>
      <c r="C25" s="5"/>
      <c r="D25" s="5"/>
      <c r="E25" s="5"/>
      <c r="F25" s="5"/>
      <c r="G25" s="5"/>
      <c r="H25" s="6"/>
    </row>
    <row r="26" spans="1:8">
      <c r="A26" s="4"/>
      <c r="B26" s="5"/>
      <c r="C26" s="5"/>
      <c r="D26" s="5"/>
      <c r="E26" s="5"/>
      <c r="F26" s="5"/>
      <c r="G26" s="5"/>
      <c r="H26" s="6"/>
    </row>
    <row r="27" spans="1:8">
      <c r="A27" s="4"/>
      <c r="B27" s="5"/>
      <c r="C27" s="5"/>
      <c r="D27" s="5"/>
      <c r="E27" s="5"/>
      <c r="F27" s="5"/>
      <c r="G27" s="5"/>
      <c r="H27" s="6"/>
    </row>
    <row r="28" spans="1:8" ht="15.75" thickBot="1">
      <c r="A28" s="7"/>
      <c r="B28" s="8"/>
      <c r="C28" s="8"/>
      <c r="D28" s="8"/>
      <c r="E28" s="8"/>
      <c r="F28" s="8"/>
      <c r="G28" s="8"/>
      <c r="H28" s="9"/>
    </row>
    <row r="29" spans="1:8" ht="15.75" thickBot="1">
      <c r="A29" s="34" t="s">
        <v>4</v>
      </c>
      <c r="B29" s="35"/>
      <c r="C29" s="35"/>
      <c r="D29" s="35"/>
      <c r="E29" s="35"/>
      <c r="F29" s="35"/>
      <c r="G29" s="35"/>
      <c r="H29" s="36"/>
    </row>
    <row r="30" spans="1:8">
      <c r="A30" s="1" t="s">
        <v>15</v>
      </c>
      <c r="B30" s="2"/>
      <c r="C30" s="2"/>
      <c r="D30" s="2"/>
      <c r="E30" s="2"/>
      <c r="F30" s="2"/>
      <c r="G30" s="2"/>
      <c r="H30" s="3"/>
    </row>
    <row r="31" spans="1:8">
      <c r="A31" s="4" t="s">
        <v>13</v>
      </c>
      <c r="B31" s="5"/>
      <c r="C31" s="5"/>
      <c r="D31" s="5"/>
      <c r="E31" s="5"/>
      <c r="F31" s="5"/>
      <c r="G31" s="5"/>
      <c r="H31" s="6"/>
    </row>
    <row r="32" spans="1:8">
      <c r="A32" s="4" t="s">
        <v>14</v>
      </c>
      <c r="B32" s="5"/>
      <c r="C32" s="5"/>
      <c r="D32" s="5"/>
      <c r="E32" s="5"/>
      <c r="F32" s="5"/>
      <c r="G32" s="5"/>
      <c r="H32" s="6"/>
    </row>
    <row r="33" spans="1:8" ht="15.75" thickBot="1">
      <c r="A33" s="7" t="s">
        <v>11</v>
      </c>
      <c r="B33" s="8"/>
      <c r="C33" s="8"/>
      <c r="D33" s="8"/>
      <c r="E33" s="8"/>
      <c r="F33" s="8"/>
      <c r="G33" s="8"/>
      <c r="H33" s="9"/>
    </row>
    <row r="35" spans="1:8">
      <c r="E35" t="s">
        <v>5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F14" sqref="F14"/>
    </sheetView>
  </sheetViews>
  <sheetFormatPr baseColWidth="10" defaultRowHeight="15"/>
  <sheetData>
    <row r="1" spans="1:8">
      <c r="B1" s="17"/>
      <c r="C1" s="18" t="s">
        <v>23</v>
      </c>
      <c r="D1" s="17"/>
      <c r="E1" s="17"/>
      <c r="F1" s="19" t="s">
        <v>33</v>
      </c>
      <c r="G1" s="20">
        <v>43678</v>
      </c>
      <c r="H1" s="17"/>
    </row>
    <row r="2" spans="1:8">
      <c r="A2" t="s">
        <v>24</v>
      </c>
      <c r="C2" s="17"/>
    </row>
    <row r="3" spans="1:8">
      <c r="A3" t="s">
        <v>25</v>
      </c>
    </row>
    <row r="4" spans="1:8">
      <c r="A4" t="s">
        <v>26</v>
      </c>
    </row>
    <row r="5" spans="1:8">
      <c r="A5" s="30" t="s">
        <v>27</v>
      </c>
    </row>
    <row r="6" spans="1:8">
      <c r="A6" t="s">
        <v>28</v>
      </c>
    </row>
    <row r="7" spans="1:8">
      <c r="A7" t="s">
        <v>29</v>
      </c>
    </row>
    <row r="8" spans="1:8">
      <c r="A8" t="s">
        <v>30</v>
      </c>
    </row>
    <row r="9" spans="1:8">
      <c r="A9" t="s">
        <v>31</v>
      </c>
    </row>
    <row r="10" spans="1:8">
      <c r="A10" s="5" t="s">
        <v>32</v>
      </c>
    </row>
    <row r="11" spans="1:8">
      <c r="A11" s="31" t="s">
        <v>50</v>
      </c>
    </row>
    <row r="12" spans="1:8">
      <c r="A12" s="31" t="s">
        <v>51</v>
      </c>
    </row>
    <row r="13" spans="1:8">
      <c r="A13" s="15" t="s">
        <v>18</v>
      </c>
      <c r="C13" s="14" t="s">
        <v>34</v>
      </c>
      <c r="D13" s="14" t="s">
        <v>35</v>
      </c>
      <c r="E13" s="14" t="s">
        <v>36</v>
      </c>
      <c r="F13" s="14" t="s">
        <v>17</v>
      </c>
    </row>
    <row r="14" spans="1:8">
      <c r="A14" s="17" t="s">
        <v>20</v>
      </c>
      <c r="B14" s="17"/>
      <c r="C14" s="21">
        <v>1</v>
      </c>
      <c r="D14" s="21">
        <v>15</v>
      </c>
      <c r="E14" s="21">
        <v>1</v>
      </c>
      <c r="F14" s="21">
        <f>D14*E14</f>
        <v>15</v>
      </c>
    </row>
    <row r="15" spans="1:8">
      <c r="A15" s="5" t="s">
        <v>37</v>
      </c>
      <c r="B15" s="5"/>
      <c r="C15" s="22" t="s">
        <v>38</v>
      </c>
      <c r="D15" s="22">
        <v>200</v>
      </c>
      <c r="E15" s="22">
        <v>0.25</v>
      </c>
      <c r="F15" s="22">
        <f t="shared" ref="F15:F16" si="0">D15*E15</f>
        <v>50</v>
      </c>
    </row>
    <row r="16" spans="1:8">
      <c r="A16" s="11" t="s">
        <v>39</v>
      </c>
      <c r="B16" s="11"/>
      <c r="C16" s="23" t="s">
        <v>40</v>
      </c>
      <c r="D16" s="23">
        <v>160</v>
      </c>
      <c r="E16" s="23">
        <v>0.15</v>
      </c>
      <c r="F16" s="23">
        <f t="shared" si="0"/>
        <v>24</v>
      </c>
    </row>
    <row r="17" spans="1:6">
      <c r="A17" t="s">
        <v>41</v>
      </c>
      <c r="C17" s="14"/>
      <c r="D17" s="14"/>
      <c r="E17" s="14"/>
      <c r="F17" s="14">
        <f>SUM(F14:F16)</f>
        <v>89</v>
      </c>
    </row>
    <row r="18" spans="1:6">
      <c r="C18" s="14"/>
      <c r="D18" s="14"/>
      <c r="E18" s="14"/>
      <c r="F18" s="14"/>
    </row>
    <row r="19" spans="1:6">
      <c r="A19" s="15" t="s">
        <v>19</v>
      </c>
      <c r="E19" s="14" t="s">
        <v>42</v>
      </c>
    </row>
    <row r="20" spans="1:6">
      <c r="A20" s="16" t="s">
        <v>43</v>
      </c>
      <c r="B20" s="16"/>
      <c r="C20" s="24">
        <v>25000</v>
      </c>
      <c r="D20" s="24">
        <v>180</v>
      </c>
      <c r="E20" s="24">
        <v>25</v>
      </c>
      <c r="F20" s="25">
        <f>((C20/D20/60)*E20)/3</f>
        <v>19.290123456790123</v>
      </c>
    </row>
    <row r="22" spans="1:6">
      <c r="A22" s="15" t="s">
        <v>53</v>
      </c>
      <c r="D22" s="14" t="s">
        <v>42</v>
      </c>
      <c r="E22" s="14" t="s">
        <v>42</v>
      </c>
    </row>
    <row r="23" spans="1:6">
      <c r="A23" s="17" t="s">
        <v>44</v>
      </c>
      <c r="B23" s="17"/>
      <c r="C23" s="21">
        <v>15</v>
      </c>
      <c r="D23" s="21">
        <v>60</v>
      </c>
      <c r="E23" s="21">
        <v>20</v>
      </c>
      <c r="F23" s="26">
        <f>((C23/D23)*E23)/3</f>
        <v>1.6666666666666667</v>
      </c>
    </row>
    <row r="24" spans="1:6">
      <c r="A24" s="11" t="s">
        <v>45</v>
      </c>
      <c r="B24" s="11"/>
      <c r="C24" s="23">
        <v>20000</v>
      </c>
      <c r="D24" s="11">
        <f>(C24/5/12/30/24/60)</f>
        <v>7.7160493827160498E-3</v>
      </c>
      <c r="E24" s="23">
        <v>20</v>
      </c>
      <c r="F24" s="27">
        <f>(D24*E24)/3</f>
        <v>5.1440329218107005E-2</v>
      </c>
    </row>
    <row r="25" spans="1:6">
      <c r="A25" s="13" t="s">
        <v>16</v>
      </c>
      <c r="F25" s="28">
        <f>F23+F24</f>
        <v>1.7181069958847737</v>
      </c>
    </row>
    <row r="26" spans="1:6" ht="15.75" thickBot="1"/>
    <row r="27" spans="1:6" ht="16.5" thickBot="1">
      <c r="A27" s="15" t="s">
        <v>46</v>
      </c>
      <c r="F27" s="29">
        <f>F17+F20+F25</f>
        <v>110.00823045267489</v>
      </c>
    </row>
    <row r="28" spans="1:6" ht="16.5" thickBot="1">
      <c r="A28" s="15" t="s">
        <v>47</v>
      </c>
      <c r="F28" s="29">
        <f>F27+10</f>
        <v>120.00823045267489</v>
      </c>
    </row>
    <row r="29" spans="1:6" ht="15.75" thickBot="1"/>
    <row r="30" spans="1:6" ht="16.5" thickBot="1">
      <c r="A30" s="15" t="s">
        <v>48</v>
      </c>
      <c r="F30" s="29">
        <f>F27*1.3</f>
        <v>143.01069958847737</v>
      </c>
    </row>
    <row r="31" spans="1:6" ht="16.5" thickBot="1">
      <c r="A31" s="15" t="s">
        <v>49</v>
      </c>
      <c r="F31" s="29">
        <f t="shared" ref="F31" si="1">F28*1.3</f>
        <v>156.01069958847737</v>
      </c>
    </row>
  </sheetData>
  <pageMargins left="0.23622047244094491" right="0.23622047244094491" top="0.74803149606299213" bottom="0.74803149606299213" header="0.31496062992125984" footer="0.31496062992125984"/>
  <pageSetup paperSize="9" orientation="portrait" cellComments="asDisplayed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D16" sqref="D16"/>
    </sheetView>
  </sheetViews>
  <sheetFormatPr baseColWidth="10" defaultRowHeight="15"/>
  <sheetData>
    <row r="1" spans="1:8">
      <c r="A1" s="32" t="s">
        <v>52</v>
      </c>
    </row>
    <row r="2" spans="1:8">
      <c r="B2" s="17"/>
      <c r="C2" s="18" t="s">
        <v>23</v>
      </c>
      <c r="D2" s="17"/>
      <c r="E2" s="17"/>
      <c r="F2" s="19" t="s">
        <v>33</v>
      </c>
      <c r="G2" s="20">
        <v>44075</v>
      </c>
      <c r="H2" s="17"/>
    </row>
    <row r="3" spans="1:8">
      <c r="A3" t="s">
        <v>24</v>
      </c>
      <c r="C3" s="17"/>
    </row>
    <row r="4" spans="1:8">
      <c r="A4" t="s">
        <v>25</v>
      </c>
    </row>
    <row r="5" spans="1:8">
      <c r="A5" t="s">
        <v>26</v>
      </c>
    </row>
    <row r="6" spans="1:8">
      <c r="A6" s="30" t="s">
        <v>27</v>
      </c>
    </row>
    <row r="7" spans="1:8">
      <c r="A7" t="s">
        <v>55</v>
      </c>
    </row>
    <row r="8" spans="1:8">
      <c r="A8" t="s">
        <v>29</v>
      </c>
    </row>
    <row r="9" spans="1:8">
      <c r="A9" t="s">
        <v>30</v>
      </c>
    </row>
    <row r="10" spans="1:8">
      <c r="A10" t="s">
        <v>31</v>
      </c>
    </row>
    <row r="11" spans="1:8">
      <c r="A11" s="5" t="s">
        <v>54</v>
      </c>
    </row>
    <row r="13" spans="1:8">
      <c r="A13" s="15" t="s">
        <v>18</v>
      </c>
      <c r="C13" s="14" t="s">
        <v>34</v>
      </c>
      <c r="D13" s="14" t="s">
        <v>35</v>
      </c>
      <c r="E13" s="14" t="s">
        <v>36</v>
      </c>
      <c r="F13" s="14" t="s">
        <v>17</v>
      </c>
    </row>
    <row r="14" spans="1:8">
      <c r="A14" s="17" t="s">
        <v>20</v>
      </c>
      <c r="B14" s="17"/>
      <c r="C14" s="21">
        <v>1</v>
      </c>
      <c r="D14" s="21">
        <v>20</v>
      </c>
      <c r="E14" s="21">
        <v>1</v>
      </c>
      <c r="F14" s="21">
        <f>D14*E14</f>
        <v>20</v>
      </c>
    </row>
    <row r="15" spans="1:8">
      <c r="A15" s="5" t="s">
        <v>37</v>
      </c>
      <c r="B15" s="5"/>
      <c r="C15" s="22" t="s">
        <v>38</v>
      </c>
      <c r="D15" s="22">
        <v>300</v>
      </c>
      <c r="E15" s="22">
        <v>0.25</v>
      </c>
      <c r="F15" s="22">
        <f t="shared" ref="F15:F16" si="0">D15*E15</f>
        <v>75</v>
      </c>
    </row>
    <row r="16" spans="1:8">
      <c r="A16" s="11" t="s">
        <v>39</v>
      </c>
      <c r="B16" s="11"/>
      <c r="C16" s="23" t="s">
        <v>40</v>
      </c>
      <c r="D16" s="23">
        <v>120</v>
      </c>
      <c r="E16" s="23">
        <v>0.15</v>
      </c>
      <c r="F16" s="23">
        <f t="shared" si="0"/>
        <v>18</v>
      </c>
    </row>
    <row r="17" spans="1:6">
      <c r="A17" t="s">
        <v>41</v>
      </c>
      <c r="C17" s="14"/>
      <c r="D17" s="14"/>
      <c r="E17" s="14"/>
      <c r="F17" s="14">
        <f>SUM(F14:F16)</f>
        <v>113</v>
      </c>
    </row>
    <row r="18" spans="1:6">
      <c r="C18" s="14"/>
      <c r="D18" s="14"/>
      <c r="E18" s="14"/>
      <c r="F18" s="14"/>
    </row>
    <row r="19" spans="1:6">
      <c r="A19" s="15" t="s">
        <v>19</v>
      </c>
      <c r="E19" s="14" t="s">
        <v>42</v>
      </c>
    </row>
    <row r="20" spans="1:6">
      <c r="A20" s="16" t="s">
        <v>43</v>
      </c>
      <c r="B20" s="16"/>
      <c r="C20" s="24">
        <v>25000</v>
      </c>
      <c r="D20" s="24">
        <v>180</v>
      </c>
      <c r="E20" s="24">
        <v>25</v>
      </c>
      <c r="F20" s="25">
        <f>((C20/D20/60)*E20)/3</f>
        <v>19.290123456790123</v>
      </c>
    </row>
    <row r="22" spans="1:6">
      <c r="A22" s="15" t="s">
        <v>53</v>
      </c>
      <c r="D22" s="14" t="s">
        <v>42</v>
      </c>
      <c r="E22" s="14" t="s">
        <v>42</v>
      </c>
    </row>
    <row r="23" spans="1:6">
      <c r="A23" s="17" t="s">
        <v>44</v>
      </c>
      <c r="B23" s="17"/>
      <c r="C23" s="21">
        <v>15</v>
      </c>
      <c r="D23" s="21">
        <v>60</v>
      </c>
      <c r="E23" s="21">
        <v>20</v>
      </c>
      <c r="F23" s="26">
        <f>((C23/D23)*E23)/3</f>
        <v>1.6666666666666667</v>
      </c>
    </row>
    <row r="24" spans="1:6">
      <c r="A24" s="11" t="s">
        <v>45</v>
      </c>
      <c r="B24" s="11"/>
      <c r="C24" s="23">
        <v>20000</v>
      </c>
      <c r="D24" s="11">
        <f>(C24/5/12/30/24/60)</f>
        <v>7.7160493827160498E-3</v>
      </c>
      <c r="E24" s="23">
        <v>20</v>
      </c>
      <c r="F24" s="27">
        <f>(D24*E24)/3</f>
        <v>5.1440329218107005E-2</v>
      </c>
    </row>
    <row r="25" spans="1:6">
      <c r="A25" s="13" t="s">
        <v>16</v>
      </c>
      <c r="F25" s="28">
        <f>F23+F24</f>
        <v>1.7181069958847737</v>
      </c>
    </row>
    <row r="26" spans="1:6" ht="15.75" thickBot="1"/>
    <row r="27" spans="1:6" ht="16.5" thickBot="1">
      <c r="A27" s="15" t="s">
        <v>46</v>
      </c>
      <c r="F27" s="29">
        <f>F17+F20+F25</f>
        <v>134.00823045267489</v>
      </c>
    </row>
    <row r="28" spans="1:6" ht="16.5" thickBot="1">
      <c r="A28" s="15" t="s">
        <v>47</v>
      </c>
      <c r="F28" s="29">
        <f>F27+10</f>
        <v>144.00823045267489</v>
      </c>
    </row>
    <row r="29" spans="1:6" ht="15.75" thickBot="1"/>
    <row r="30" spans="1:6" ht="16.5" thickBot="1">
      <c r="A30" s="15" t="s">
        <v>48</v>
      </c>
      <c r="F30" s="29">
        <f>F27*1.3</f>
        <v>174.21069958847738</v>
      </c>
    </row>
    <row r="31" spans="1:6" ht="16.5" thickBot="1">
      <c r="A31" s="15" t="s">
        <v>49</v>
      </c>
      <c r="F31" s="29">
        <f t="shared" ref="F31" si="1">F28*1.3</f>
        <v>187.21069958847738</v>
      </c>
    </row>
  </sheetData>
  <pageMargins left="0.36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RowHeight="15"/>
  <sheetData>
    <row r="1" spans="1:1" ht="18.75">
      <c r="A1" s="33" t="s">
        <v>58</v>
      </c>
    </row>
    <row r="2" spans="1:1" ht="18.75">
      <c r="A2" s="33" t="s">
        <v>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 PEDAG</vt:lpstr>
      <vt:lpstr>trab pract costo prod</vt:lpstr>
      <vt:lpstr>trab pract costo actual</vt:lpstr>
      <vt:lpstr>atencion!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</cp:lastModifiedBy>
  <cp:lastPrinted>2020-11-03T22:51:06Z</cp:lastPrinted>
  <dcterms:created xsi:type="dcterms:W3CDTF">2020-04-08T16:44:30Z</dcterms:created>
  <dcterms:modified xsi:type="dcterms:W3CDTF">2020-11-03T22:51:31Z</dcterms:modified>
</cp:coreProperties>
</file>