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 tabRatio="657" activeTab="3"/>
  </bookViews>
  <sheets>
    <sheet name="PLAN PEDAG" sheetId="1" r:id="rId1"/>
    <sheet name="TRABAJO PRAC RESUELTO" sheetId="31" r:id="rId2"/>
    <sheet name="trab pract costo prod" sheetId="32" r:id="rId3"/>
    <sheet name="trab pract costo actual" sheetId="33" r:id="rId4"/>
    <sheet name="ATENCION !" sheetId="34" r:id="rId5"/>
  </sheets>
  <calcPr calcId="124519"/>
</workbook>
</file>

<file path=xl/calcChain.xml><?xml version="1.0" encoding="utf-8"?>
<calcChain xmlns="http://schemas.openxmlformats.org/spreadsheetml/2006/main">
  <c r="E39" i="31"/>
  <c r="E38"/>
  <c r="C33"/>
  <c r="C32"/>
  <c r="C34" s="1"/>
  <c r="C28"/>
  <c r="F25"/>
  <c r="D33" s="1"/>
  <c r="E18"/>
  <c r="E17"/>
  <c r="C12"/>
  <c r="C11"/>
  <c r="C13" s="1"/>
  <c r="C7"/>
  <c r="F4"/>
  <c r="D12" s="1"/>
  <c r="E12" l="1"/>
  <c r="D19" s="1"/>
  <c r="D20" s="1"/>
  <c r="D22" s="1"/>
  <c r="E33"/>
  <c r="D40" s="1"/>
  <c r="D41" s="1"/>
  <c r="D43" s="1"/>
  <c r="D11"/>
  <c r="D32"/>
  <c r="E11"/>
  <c r="E32"/>
  <c r="C40" l="1"/>
  <c r="E34"/>
  <c r="C19"/>
  <c r="E13"/>
  <c r="E19" l="1"/>
  <c r="E20" s="1"/>
  <c r="C20"/>
  <c r="C22" s="1"/>
  <c r="E40"/>
  <c r="E41" s="1"/>
  <c r="C41"/>
  <c r="C43" s="1"/>
</calcChain>
</file>

<file path=xl/comments1.xml><?xml version="1.0" encoding="utf-8"?>
<comments xmlns="http://schemas.openxmlformats.org/spreadsheetml/2006/main">
  <authors>
    <author>ENRIQUE</author>
  </authors>
  <commentList>
    <comment ref="D24" authorId="0">
      <text>
        <r>
          <rPr>
            <sz val="9"/>
            <color indexed="81"/>
            <rFont val="Tahoma"/>
            <family val="2"/>
          </rPr>
          <t xml:space="preserve">calcular la amortizacion en minutos: precio coc/vida util/12/30/24/60
</t>
        </r>
      </text>
    </comment>
  </commentList>
</comments>
</file>

<file path=xl/sharedStrings.xml><?xml version="1.0" encoding="utf-8"?>
<sst xmlns="http://schemas.openxmlformats.org/spreadsheetml/2006/main" count="217" uniqueCount="149">
  <si>
    <t>INSTITTUTO SUPERIOR DEL PREFESORADO DE SALTA Nro. 6005</t>
  </si>
  <si>
    <t>PLAN PEDAGOGICO: TECNICATURA SUP. EN ADM. CON ORIENTACION EN COMERCIALIZACION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</si>
  <si>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</si>
  <si>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</si>
  <si>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</si>
  <si>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</si>
  <si>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</si>
  <si>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>ASIGNATURA: CONTABILIDAD DE GESTION 2do año</t>
  </si>
  <si>
    <t xml:space="preserve">HORARIO : </t>
  </si>
  <si>
    <t>desde 21:40</t>
  </si>
  <si>
    <t>hasta 23:00</t>
  </si>
  <si>
    <t>GOOGLE</t>
  </si>
  <si>
    <t>UNIDAD 3</t>
  </si>
  <si>
    <t>"CONTABILIDAD DE COSTOS, UN ENFOQUE ADMINISTRATIVO Y DE GERENCIA" Beckery Jacobsen</t>
  </si>
  <si>
    <t>ed Mc. Graw Hill</t>
  </si>
  <si>
    <t>"MANUAL PRACTICO DE COSTOS" Luis Martin Dominguez ed Cangallo Cap 7</t>
  </si>
  <si>
    <t>TOTAL GASTOS GRALES DE FABRICACION</t>
  </si>
  <si>
    <t>CUOTA =</t>
  </si>
  <si>
    <t>$</t>
  </si>
  <si>
    <t>MATERIAS PRIMAS</t>
  </si>
  <si>
    <t>PAN</t>
  </si>
  <si>
    <t>MANO DE OBRA</t>
  </si>
  <si>
    <t>Producto</t>
  </si>
  <si>
    <t>PREPIZZA</t>
  </si>
  <si>
    <t>APLICACIÓN DE LOS GASTOS GRALES DE FABRICACION</t>
  </si>
  <si>
    <t>DETERMINACION DEL COSTO UNITARIO DE PRODUCCION</t>
  </si>
  <si>
    <t>COSTO</t>
  </si>
  <si>
    <t>MATERIA PRIMA</t>
  </si>
  <si>
    <t>TOTAL</t>
  </si>
  <si>
    <t>COSTO UNITARIO</t>
  </si>
  <si>
    <t>unidades</t>
  </si>
  <si>
    <t>TRABAJOS PRACTICOS</t>
  </si>
  <si>
    <t>TRABAJOPRACTICO Nº 8 bis ABSORCION DE GASTOS GRALES DE FABRICACION</t>
  </si>
  <si>
    <t>1.- BASE: COSTO DE LAS MATERIAS PRIMAS</t>
  </si>
  <si>
    <t>GTOS GRALES FAB</t>
  </si>
  <si>
    <t>Costo MP</t>
  </si>
  <si>
    <t>Cuota</t>
  </si>
  <si>
    <t>Aplicación</t>
  </si>
  <si>
    <t>GTOS GRALES DE FAB</t>
  </si>
  <si>
    <t>PRODUCC MENSUAL</t>
  </si>
  <si>
    <t>2.- BASE: COSTO DE LAS MANO DE OBRA</t>
  </si>
  <si>
    <t>Costo MO</t>
  </si>
  <si>
    <t>Según el Practico resuelto , calcular el costo del pan en tiras y por prepizzas según las  bases:</t>
  </si>
  <si>
    <t>DETERMINACION DEL COSTO DEL PRODUCTO</t>
  </si>
  <si>
    <t xml:space="preserve">TRABAJO PRACTICO </t>
  </si>
  <si>
    <t>1.- Determinar el costo y precio de venta(margen 30%) de una pizza comun, sabiendo que se requiere:</t>
  </si>
  <si>
    <t>1 prepizza  , queso cremoso 250 grs, salsa de tomate para pizza 150grs ; elaboracion y horneado 25 min.</t>
  </si>
  <si>
    <t xml:space="preserve"> por 1 persona 3 pizzas ; uso gas 20 min /3 pizzas, uso del horno 20 min.</t>
  </si>
  <si>
    <t>Precios</t>
  </si>
  <si>
    <t>Prepizza $15 , Queso Cremoso $200,00 kg, salsa de tomate p/pizza $80,00  500grs</t>
  </si>
  <si>
    <t>Sueldo Mensual $25000,00 para 180 hs.</t>
  </si>
  <si>
    <t>Gas 1 hora $15 , Valor Cocina 20000,00 vida util 5 años.</t>
  </si>
  <si>
    <t>2.- Desterminar el costo de una pizza especial sabiendo que lleva 50 grs de jamon cocido cuyo precio</t>
  </si>
  <si>
    <t>es de $35 los 100 grs.</t>
  </si>
  <si>
    <t>precios de</t>
  </si>
  <si>
    <t xml:space="preserve">UNIDAD </t>
  </si>
  <si>
    <t>PRECIO</t>
  </si>
  <si>
    <t>CANT 1 PIZZ</t>
  </si>
  <si>
    <t>QUESO CREMOSO</t>
  </si>
  <si>
    <t>Kg</t>
  </si>
  <si>
    <t>SALSA PIZZA</t>
  </si>
  <si>
    <t>KG</t>
  </si>
  <si>
    <t>TOTAL MATERIAS PRIMAS</t>
  </si>
  <si>
    <t>min</t>
  </si>
  <si>
    <t>SUELDO MENSUAL</t>
  </si>
  <si>
    <t>GAS 1 HORA</t>
  </si>
  <si>
    <t>PRECIO COCINA</t>
  </si>
  <si>
    <t>COSTO DE UNA PIZZA COMUN</t>
  </si>
  <si>
    <t>COSTO DE UNA PIZZA ESPECIAL</t>
  </si>
  <si>
    <t>PRECIO DE VENTA CON 30% DE MARGEN PIZZA COMUN</t>
  </si>
  <si>
    <t>PRECIO DE VENTA CON 30% DE MARGEN PIZZA ESPECIAL</t>
  </si>
  <si>
    <t>horas-mes</t>
  </si>
  <si>
    <t>GASTOS GS. DE FABRIC</t>
  </si>
  <si>
    <t>uso-min</t>
  </si>
  <si>
    <t>* en este costo no se realizan dos productos distintos, por lo que los gastos de fabricacion no necesitan</t>
  </si>
  <si>
    <t>el calculo por medio de bases, va todo al producto.</t>
  </si>
  <si>
    <t>REALIZAR EL MISMO PRACTICO CON PRECIOS ACTUALES</t>
  </si>
  <si>
    <t>AÑO- 2020</t>
  </si>
  <si>
    <t>INSTITUTO SUPERIOR DEL PROFESORADO DE SALTA</t>
  </si>
  <si>
    <t xml:space="preserve">            Avda, Entre Rios Nº 1.851</t>
  </si>
  <si>
    <t>Preceptor: Ricardo Carim Abraham</t>
  </si>
  <si>
    <t>TECNICATURA SUPERIOR EN ADMINISTRACION C/ORIENTACION EN COMERCIALIZACION-TURNO NOCHE</t>
  </si>
  <si>
    <t>PLANILLA DE REGULARIDAD - 2do. AÑO</t>
  </si>
  <si>
    <r>
      <t xml:space="preserve">ASIGNATURA: </t>
    </r>
    <r>
      <rPr>
        <b/>
        <sz val="9"/>
        <color indexed="8"/>
        <rFont val="Bookman Old Style"/>
        <family val="1"/>
      </rPr>
      <t>CONTABILIDAD DE GESTION</t>
    </r>
  </si>
  <si>
    <r>
      <t>REGIMEN:</t>
    </r>
    <r>
      <rPr>
        <b/>
        <sz val="9"/>
        <color indexed="8"/>
        <rFont val="Book Antiqua"/>
        <family val="1"/>
      </rPr>
      <t xml:space="preserve"> ANUAL</t>
    </r>
  </si>
  <si>
    <r>
      <t xml:space="preserve">PROFESOR:  </t>
    </r>
    <r>
      <rPr>
        <b/>
        <sz val="9"/>
        <color indexed="8"/>
        <rFont val="Bookman Old Style"/>
        <family val="1"/>
      </rPr>
      <t>CARDENAS, ENRIQUE</t>
    </r>
  </si>
  <si>
    <t>Nº</t>
  </si>
  <si>
    <t>APELLIDO Y NOMBRE</t>
  </si>
  <si>
    <t>DNI</t>
  </si>
  <si>
    <t xml:space="preserve">Acevedo Correa, Leonardo Emmanuel </t>
  </si>
  <si>
    <t>Alfaro, Veronica</t>
  </si>
  <si>
    <t>Alvarez Duce , Guadalupe</t>
  </si>
  <si>
    <t>Amador , Fátima Juliana</t>
  </si>
  <si>
    <t>Aramayo, Andrea Victoria</t>
  </si>
  <si>
    <t>Aramayo, Jorge Luis</t>
  </si>
  <si>
    <t xml:space="preserve">Arias, Aldana Yamil </t>
  </si>
  <si>
    <t>Arroyo, Eliana</t>
  </si>
  <si>
    <t>Arroyo, Emilia Constanza</t>
  </si>
  <si>
    <t>Brizuela, Jorge</t>
  </si>
  <si>
    <t>Bruno, Haydee Micaela</t>
  </si>
  <si>
    <t>Cantarutti, Cristian Daniel</t>
  </si>
  <si>
    <t>Cardozo, Eduardo Maximiliano</t>
  </si>
  <si>
    <t>Carrasco Albarracin, Yenina Marisel</t>
  </si>
  <si>
    <t>Catalán, María Cecilia</t>
  </si>
  <si>
    <t>Cejas , Guillermo Agustin</t>
  </si>
  <si>
    <t>Chocobar, Alexandra Marisol</t>
  </si>
  <si>
    <t xml:space="preserve">Corimayo, Cristian Gabriel </t>
  </si>
  <si>
    <t>Cruz, Mariana Soledad</t>
  </si>
  <si>
    <t>Frete Justiniano, Carlos franco</t>
  </si>
  <si>
    <t>Gallardo, Grecia Marali</t>
  </si>
  <si>
    <t>Godoy, Viviana Graciela</t>
  </si>
  <si>
    <t>Gomez, Magaly de los Angeles</t>
  </si>
  <si>
    <t>Guzmán, Andrea Noelia</t>
  </si>
  <si>
    <t xml:space="preserve">Martinez, Melania Linda Maribel </t>
  </si>
  <si>
    <t>Maturano, Enrique Nelson</t>
  </si>
  <si>
    <t>Mendez , Lucas Daniel</t>
  </si>
  <si>
    <t xml:space="preserve">Ocampo, María Belén </t>
  </si>
  <si>
    <t>Olmedo Rivero, Jesica Belen</t>
  </si>
  <si>
    <t>Ontiveros Copa,  Ivana Deborah</t>
  </si>
  <si>
    <t>Ortuño, Rocio</t>
  </si>
  <si>
    <t>Rodriguez, Andrea</t>
  </si>
  <si>
    <t>Roja, Diego Ramón</t>
  </si>
  <si>
    <t>Ruiz, Jonathan Elias</t>
  </si>
  <si>
    <t>Sanaveron, Karen Verónica Soledad</t>
  </si>
  <si>
    <t>Suarez Figueroa, Maira Agustina</t>
  </si>
  <si>
    <t>Toconas, Gonzalo David</t>
  </si>
  <si>
    <t>Vargas, Rodrigo</t>
  </si>
  <si>
    <t>Velazquez, Manuela María Romina</t>
  </si>
  <si>
    <t>Villafañe, Eliana Araceli</t>
  </si>
  <si>
    <t xml:space="preserve">Villegas, Paula Rocio </t>
  </si>
  <si>
    <t>Recursantes</t>
  </si>
  <si>
    <t>Aranda, Rocio Belen</t>
  </si>
  <si>
    <t>BORJA, Lorena Cristina</t>
  </si>
  <si>
    <t>Campos Zabala, Guadalupe Araceli</t>
  </si>
  <si>
    <t>Caucota, Cesar Alberto</t>
  </si>
  <si>
    <t>Condori, Juan Carlos</t>
  </si>
  <si>
    <t>Irineo, Diego Andres</t>
  </si>
  <si>
    <t>Jurado, Gerardo Victor</t>
  </si>
  <si>
    <t>Ocampo, Julio Leornardo</t>
  </si>
  <si>
    <t>Pantoja, Paula Rocio</t>
  </si>
  <si>
    <t>Yapura, Carina Analia</t>
  </si>
  <si>
    <t>celular</t>
  </si>
  <si>
    <t>correo electronico</t>
  </si>
  <si>
    <t>NECESITO QUE ME INFORMEN: CELULARES Y CORREOS, PARA COMENZAR A REALIZAR DEVOLUCIONES, A TRAVEZ DE UN GRUPO DE WHATSAPP, LUEGO VERE QUE MAS.</t>
  </si>
  <si>
    <r>
      <t xml:space="preserve">Y PARA QUE </t>
    </r>
    <r>
      <rPr>
        <u/>
        <sz val="10"/>
        <color rgb="FFFF0000"/>
        <rFont val="Bookman Old Style"/>
        <family val="1"/>
      </rPr>
      <t>NO ME LLAMEN A MI CELULAR 387 4 131628 DE A UNO</t>
    </r>
    <r>
      <rPr>
        <sz val="10"/>
        <color rgb="FFFF0000"/>
        <rFont val="Bookman Old Style"/>
        <family val="1"/>
      </rPr>
      <t xml:space="preserve"> QUE 2 O 3 PERSONAS CONSIGAN TODO LO QUE PUEDAN, EL INSTITUTO NO TIENE ESTA INFORMACION.</t>
    </r>
  </si>
  <si>
    <t>DIA/S:28/09/20 Y 29/09/20</t>
  </si>
  <si>
    <t>es de $    los 100 grs.</t>
  </si>
  <si>
    <t>Prepizza $      , Queso Cremoso $    ,00 kg, salsa de tomate p/pizza $    ,00  500grs</t>
  </si>
  <si>
    <t>Sueldo Mensual $        ,00 para 180 hs.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</si>
</sst>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;[Red]#,##0"/>
  </numFmts>
  <fonts count="34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b/>
      <sz val="14"/>
      <color indexed="8"/>
      <name val="Algerian"/>
      <family val="5"/>
    </font>
    <font>
      <sz val="9"/>
      <color indexed="8"/>
      <name val="Bookman Old Style"/>
      <family val="1"/>
    </font>
    <font>
      <b/>
      <sz val="9"/>
      <color indexed="8"/>
      <name val="Bookman Old Style"/>
      <family val="1"/>
    </font>
    <font>
      <b/>
      <sz val="10"/>
      <name val="Baskerville Old Face"/>
      <family val="1"/>
    </font>
    <font>
      <b/>
      <u/>
      <sz val="11"/>
      <color indexed="8"/>
      <name val="Baskerville Old Face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Book Antiqua"/>
      <family val="1"/>
    </font>
    <font>
      <sz val="9"/>
      <color indexed="8"/>
      <name val="Book Antiqua"/>
      <family val="1"/>
    </font>
    <font>
      <b/>
      <sz val="9"/>
      <color indexed="8"/>
      <name val="Book Antiqua"/>
      <family val="1"/>
    </font>
    <font>
      <sz val="10"/>
      <color indexed="8"/>
      <name val="Bookman Old Style"/>
      <family val="1"/>
    </font>
    <font>
      <b/>
      <sz val="9"/>
      <name val="Book Antiqua"/>
      <family val="1"/>
    </font>
    <font>
      <b/>
      <sz val="8"/>
      <name val="Bookman Old Style"/>
      <family val="1"/>
    </font>
    <font>
      <sz val="10"/>
      <name val="Bookman Old Style"/>
      <family val="1"/>
    </font>
    <font>
      <sz val="10"/>
      <name val="Arial"/>
      <family val="2"/>
    </font>
    <font>
      <sz val="12"/>
      <name val="Arial"/>
      <family val="2"/>
    </font>
    <font>
      <sz val="8"/>
      <name val="Arial Unicode MS"/>
      <family val="2"/>
    </font>
    <font>
      <sz val="12"/>
      <color indexed="8"/>
      <name val="Arial"/>
      <family val="2"/>
    </font>
    <font>
      <sz val="9"/>
      <name val="Book Antiqua"/>
      <family val="1"/>
    </font>
    <font>
      <b/>
      <u/>
      <sz val="14"/>
      <name val="Book Antiqua"/>
      <family val="1"/>
    </font>
    <font>
      <b/>
      <sz val="12"/>
      <name val="Bookman Old Style"/>
      <family val="1"/>
    </font>
    <font>
      <sz val="10"/>
      <color rgb="FFFF0000"/>
      <name val="Bookman Old Style"/>
      <family val="1"/>
    </font>
    <font>
      <u/>
      <sz val="10"/>
      <color rgb="FFFF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17" fillId="0" borderId="0"/>
    <xf numFmtId="0" fontId="17" fillId="0" borderId="0"/>
  </cellStyleXfs>
  <cellXfs count="16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0" fillId="0" borderId="15" xfId="0" applyBorder="1"/>
    <xf numFmtId="0" fontId="3" fillId="0" borderId="7" xfId="0" applyFont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6" fillId="0" borderId="0" xfId="0" applyFont="1"/>
    <xf numFmtId="0" fontId="5" fillId="0" borderId="6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5" fillId="0" borderId="1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5" fillId="0" borderId="19" xfId="0" applyFont="1" applyBorder="1"/>
    <xf numFmtId="0" fontId="0" fillId="0" borderId="23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4" xfId="0" applyFont="1" applyBorder="1"/>
    <xf numFmtId="0" fontId="0" fillId="0" borderId="14" xfId="0" applyBorder="1"/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9" xfId="0" applyFont="1" applyBorder="1"/>
    <xf numFmtId="2" fontId="4" fillId="0" borderId="26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2" xfId="0" applyBorder="1"/>
    <xf numFmtId="2" fontId="4" fillId="0" borderId="27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8" xfId="0" applyBorder="1"/>
    <xf numFmtId="0" fontId="2" fillId="0" borderId="28" xfId="0" applyFont="1" applyBorder="1"/>
    <xf numFmtId="0" fontId="0" fillId="4" borderId="28" xfId="0" applyFill="1" applyBorder="1"/>
    <xf numFmtId="17" fontId="0" fillId="4" borderId="28" xfId="0" applyNumberFormat="1" applyFill="1" applyBorder="1"/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 applyFill="1" applyBorder="1"/>
    <xf numFmtId="0" fontId="7" fillId="0" borderId="0" xfId="0" applyFont="1"/>
    <xf numFmtId="0" fontId="11" fillId="5" borderId="0" xfId="0" applyFont="1" applyFill="1" applyBorder="1" applyAlignment="1">
      <alignment horizontal="center"/>
    </xf>
    <xf numFmtId="0" fontId="12" fillId="5" borderId="0" xfId="0" applyFont="1" applyFill="1" applyAlignment="1">
      <alignment horizontal="left"/>
    </xf>
    <xf numFmtId="3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2" fillId="5" borderId="0" xfId="0" applyFont="1" applyFill="1" applyAlignment="1">
      <alignment horizontal="left"/>
    </xf>
    <xf numFmtId="3" fontId="13" fillId="5" borderId="0" xfId="0" applyNumberFormat="1" applyFont="1" applyFill="1" applyAlignment="1">
      <alignment horizontal="center"/>
    </xf>
    <xf numFmtId="0" fontId="14" fillId="5" borderId="0" xfId="0" applyFont="1" applyFill="1" applyBorder="1" applyAlignment="1">
      <alignment horizontal="right"/>
    </xf>
    <xf numFmtId="0" fontId="15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3" fontId="16" fillId="5" borderId="0" xfId="0" applyNumberFormat="1" applyFont="1" applyFill="1" applyBorder="1" applyAlignment="1">
      <alignment horizontal="center"/>
    </xf>
    <xf numFmtId="0" fontId="16" fillId="5" borderId="0" xfId="0" applyFont="1" applyFill="1" applyBorder="1"/>
    <xf numFmtId="0" fontId="16" fillId="5" borderId="0" xfId="0" applyFont="1" applyFill="1" applyBorder="1" applyAlignment="1">
      <alignment horizontal="right"/>
    </xf>
    <xf numFmtId="0" fontId="16" fillId="5" borderId="0" xfId="0" applyFont="1" applyFill="1"/>
    <xf numFmtId="0" fontId="17" fillId="5" borderId="0" xfId="0" applyFont="1" applyFill="1"/>
    <xf numFmtId="0" fontId="18" fillId="5" borderId="0" xfId="0" applyFont="1" applyFill="1"/>
    <xf numFmtId="0" fontId="19" fillId="5" borderId="0" xfId="0" applyFont="1" applyFill="1" applyAlignment="1"/>
    <xf numFmtId="0" fontId="19" fillId="5" borderId="0" xfId="0" applyFont="1" applyFill="1" applyAlignment="1">
      <alignment horizontal="left"/>
    </xf>
    <xf numFmtId="0" fontId="19" fillId="5" borderId="0" xfId="0" applyFont="1" applyFill="1"/>
    <xf numFmtId="3" fontId="18" fillId="5" borderId="0" xfId="0" applyNumberFormat="1" applyFont="1" applyFill="1" applyAlignment="1">
      <alignment horizontal="center"/>
    </xf>
    <xf numFmtId="3" fontId="17" fillId="5" borderId="0" xfId="0" applyNumberFormat="1" applyFont="1" applyFill="1" applyBorder="1" applyAlignment="1">
      <alignment horizontal="center"/>
    </xf>
    <xf numFmtId="0" fontId="17" fillId="5" borderId="0" xfId="0" applyFont="1" applyFill="1" applyBorder="1"/>
    <xf numFmtId="0" fontId="17" fillId="5" borderId="0" xfId="0" applyFont="1" applyFill="1" applyBorder="1" applyAlignment="1"/>
    <xf numFmtId="0" fontId="21" fillId="5" borderId="0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right"/>
    </xf>
    <xf numFmtId="0" fontId="22" fillId="0" borderId="17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3" fontId="22" fillId="0" borderId="17" xfId="0" applyNumberFormat="1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6" fillId="0" borderId="12" xfId="1" applyNumberFormat="1" applyFont="1" applyBorder="1" applyAlignment="1">
      <alignment horizontal="left" vertical="center" wrapText="1"/>
    </xf>
    <xf numFmtId="165" fontId="26" fillId="0" borderId="12" xfId="0" applyNumberFormat="1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6" fillId="0" borderId="32" xfId="1" applyNumberFormat="1" applyFont="1" applyBorder="1" applyAlignment="1">
      <alignment horizontal="left" vertical="center" wrapText="1"/>
    </xf>
    <xf numFmtId="165" fontId="26" fillId="0" borderId="32" xfId="0" applyNumberFormat="1" applyFont="1" applyBorder="1" applyAlignment="1">
      <alignment horizontal="center" vertical="center" wrapText="1"/>
    </xf>
    <xf numFmtId="0" fontId="24" fillId="0" borderId="12" xfId="0" applyNumberFormat="1" applyFont="1" applyBorder="1" applyAlignment="1">
      <alignment horizontal="center"/>
    </xf>
    <xf numFmtId="0" fontId="26" fillId="0" borderId="29" xfId="1" applyNumberFormat="1" applyFont="1" applyBorder="1" applyAlignment="1">
      <alignment horizontal="left" vertical="center" wrapText="1"/>
    </xf>
    <xf numFmtId="165" fontId="26" fillId="0" borderId="29" xfId="0" applyNumberFormat="1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/>
    </xf>
    <xf numFmtId="0" fontId="0" fillId="0" borderId="12" xfId="0" applyBorder="1"/>
    <xf numFmtId="0" fontId="0" fillId="5" borderId="12" xfId="0" applyFill="1" applyBorder="1"/>
    <xf numFmtId="0" fontId="0" fillId="5" borderId="29" xfId="0" applyFill="1" applyBorder="1"/>
    <xf numFmtId="0" fontId="0" fillId="5" borderId="32" xfId="0" applyFill="1" applyBorder="1"/>
    <xf numFmtId="3" fontId="0" fillId="0" borderId="12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/>
    </xf>
    <xf numFmtId="0" fontId="26" fillId="2" borderId="12" xfId="0" applyFont="1" applyFill="1" applyBorder="1"/>
    <xf numFmtId="3" fontId="26" fillId="2" borderId="12" xfId="0" applyNumberFormat="1" applyFont="1" applyFill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8" fillId="0" borderId="12" xfId="2" applyNumberFormat="1" applyFont="1" applyFill="1" applyBorder="1" applyAlignment="1">
      <alignment horizontal="center" wrapText="1"/>
    </xf>
    <xf numFmtId="0" fontId="27" fillId="0" borderId="0" xfId="0" applyFont="1" applyAlignment="1">
      <alignment horizontal="left"/>
    </xf>
    <xf numFmtId="0" fontId="27" fillId="0" borderId="0" xfId="0" applyFont="1"/>
    <xf numFmtId="0" fontId="22" fillId="0" borderId="0" xfId="0" applyFont="1" applyBorder="1" applyAlignment="1">
      <alignment horizontal="center"/>
    </xf>
    <xf numFmtId="0" fontId="15" fillId="5" borderId="0" xfId="0" applyFont="1" applyFill="1" applyBorder="1" applyAlignment="1"/>
    <xf numFmtId="0" fontId="29" fillId="0" borderId="0" xfId="0" applyFont="1" applyBorder="1" applyAlignment="1">
      <alignment horizontal="center"/>
    </xf>
    <xf numFmtId="0" fontId="24" fillId="5" borderId="0" xfId="0" applyFont="1" applyFill="1" applyBorder="1"/>
    <xf numFmtId="3" fontId="24" fillId="5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6" fillId="2" borderId="13" xfId="0" applyFont="1" applyFill="1" applyBorder="1"/>
    <xf numFmtId="3" fontId="28" fillId="0" borderId="12" xfId="3" applyNumberFormat="1" applyFont="1" applyFill="1" applyBorder="1" applyAlignment="1">
      <alignment horizontal="center" wrapText="1"/>
    </xf>
    <xf numFmtId="0" fontId="30" fillId="0" borderId="12" xfId="0" applyFont="1" applyBorder="1" applyAlignment="1">
      <alignment horizontal="center"/>
    </xf>
    <xf numFmtId="0" fontId="26" fillId="0" borderId="12" xfId="0" applyFont="1" applyBorder="1"/>
    <xf numFmtId="0" fontId="23" fillId="5" borderId="12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6" fillId="0" borderId="0" xfId="0" applyFont="1" applyBorder="1"/>
    <xf numFmtId="3" fontId="26" fillId="0" borderId="0" xfId="0" applyNumberFormat="1" applyFont="1" applyBorder="1" applyAlignment="1">
      <alignment horizontal="center"/>
    </xf>
    <xf numFmtId="0" fontId="0" fillId="5" borderId="0" xfId="0" applyFill="1" applyBorder="1"/>
    <xf numFmtId="0" fontId="25" fillId="5" borderId="0" xfId="0" applyFont="1" applyFill="1" applyBorder="1"/>
    <xf numFmtId="0" fontId="0" fillId="5" borderId="0" xfId="0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0" fillId="0" borderId="34" xfId="0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0" fillId="5" borderId="13" xfId="0" applyFill="1" applyBorder="1"/>
    <xf numFmtId="0" fontId="0" fillId="0" borderId="13" xfId="0" applyBorder="1"/>
    <xf numFmtId="0" fontId="31" fillId="0" borderId="2" xfId="0" applyFont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left"/>
    </xf>
  </cellXfs>
  <cellStyles count="4">
    <cellStyle name="Normal" xfId="0" builtinId="0"/>
    <cellStyle name="Normal 2 3" xfId="1"/>
    <cellStyle name="Normal_1º AÑO 1ºCOM" xfId="3"/>
    <cellStyle name="Normal_1º AÑO 2ºCOM" xfId="2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76200</xdr:colOff>
      <xdr:row>15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67025" y="358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76200</xdr:colOff>
      <xdr:row>15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67025" y="358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16</xdr:row>
      <xdr:rowOff>257175</xdr:rowOff>
    </xdr:from>
    <xdr:to>
      <xdr:col>1</xdr:col>
      <xdr:colOff>1543050</xdr:colOff>
      <xdr:row>17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800225" y="41529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16</xdr:row>
      <xdr:rowOff>257175</xdr:rowOff>
    </xdr:from>
    <xdr:to>
      <xdr:col>1</xdr:col>
      <xdr:colOff>1543050</xdr:colOff>
      <xdr:row>17</xdr:row>
      <xdr:rowOff>85725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800225" y="41529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257175</xdr:rowOff>
    </xdr:from>
    <xdr:to>
      <xdr:col>2</xdr:col>
      <xdr:colOff>76200</xdr:colOff>
      <xdr:row>17</xdr:row>
      <xdr:rowOff>76200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867025" y="41529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190500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867025" y="4210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20</xdr:row>
      <xdr:rowOff>257175</xdr:rowOff>
    </xdr:from>
    <xdr:to>
      <xdr:col>1</xdr:col>
      <xdr:colOff>1543050</xdr:colOff>
      <xdr:row>20</xdr:row>
      <xdr:rowOff>342900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800225" y="54102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257175</xdr:rowOff>
    </xdr:from>
    <xdr:to>
      <xdr:col>2</xdr:col>
      <xdr:colOff>76200</xdr:colOff>
      <xdr:row>20</xdr:row>
      <xdr:rowOff>342900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867025" y="54102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257175</xdr:rowOff>
    </xdr:from>
    <xdr:to>
      <xdr:col>2</xdr:col>
      <xdr:colOff>76200</xdr:colOff>
      <xdr:row>20</xdr:row>
      <xdr:rowOff>342900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867025" y="54102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20</xdr:row>
      <xdr:rowOff>257175</xdr:rowOff>
    </xdr:from>
    <xdr:to>
      <xdr:col>1</xdr:col>
      <xdr:colOff>1543050</xdr:colOff>
      <xdr:row>20</xdr:row>
      <xdr:rowOff>342900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800225" y="54102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20</xdr:row>
      <xdr:rowOff>257175</xdr:rowOff>
    </xdr:from>
    <xdr:to>
      <xdr:col>1</xdr:col>
      <xdr:colOff>1543050</xdr:colOff>
      <xdr:row>20</xdr:row>
      <xdr:rowOff>342900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00225" y="54102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257175</xdr:rowOff>
    </xdr:from>
    <xdr:to>
      <xdr:col>2</xdr:col>
      <xdr:colOff>76200</xdr:colOff>
      <xdr:row>20</xdr:row>
      <xdr:rowOff>333375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867025" y="54102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257175</xdr:rowOff>
    </xdr:from>
    <xdr:to>
      <xdr:col>2</xdr:col>
      <xdr:colOff>76200</xdr:colOff>
      <xdr:row>22</xdr:row>
      <xdr:rowOff>342900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867025" y="603885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22</xdr:row>
      <xdr:rowOff>257175</xdr:rowOff>
    </xdr:from>
    <xdr:to>
      <xdr:col>1</xdr:col>
      <xdr:colOff>1543050</xdr:colOff>
      <xdr:row>22</xdr:row>
      <xdr:rowOff>342900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00225" y="603885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257175</xdr:rowOff>
    </xdr:from>
    <xdr:to>
      <xdr:col>2</xdr:col>
      <xdr:colOff>76200</xdr:colOff>
      <xdr:row>22</xdr:row>
      <xdr:rowOff>342900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867025" y="603885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257175</xdr:rowOff>
    </xdr:from>
    <xdr:to>
      <xdr:col>2</xdr:col>
      <xdr:colOff>76200</xdr:colOff>
      <xdr:row>22</xdr:row>
      <xdr:rowOff>342900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867025" y="603885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257175</xdr:rowOff>
    </xdr:from>
    <xdr:to>
      <xdr:col>2</xdr:col>
      <xdr:colOff>76200</xdr:colOff>
      <xdr:row>25</xdr:row>
      <xdr:rowOff>257175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867025" y="69818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257175</xdr:rowOff>
    </xdr:from>
    <xdr:to>
      <xdr:col>2</xdr:col>
      <xdr:colOff>76200</xdr:colOff>
      <xdr:row>25</xdr:row>
      <xdr:rowOff>257175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867025" y="69818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25</xdr:row>
      <xdr:rowOff>257175</xdr:rowOff>
    </xdr:from>
    <xdr:to>
      <xdr:col>1</xdr:col>
      <xdr:colOff>1543050</xdr:colOff>
      <xdr:row>25</xdr:row>
      <xdr:rowOff>257175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800225" y="69818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257175</xdr:rowOff>
    </xdr:from>
    <xdr:to>
      <xdr:col>2</xdr:col>
      <xdr:colOff>76200</xdr:colOff>
      <xdr:row>25</xdr:row>
      <xdr:rowOff>266140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867025" y="6981825"/>
          <a:ext cx="76200" cy="13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257175</xdr:rowOff>
    </xdr:from>
    <xdr:to>
      <xdr:col>2</xdr:col>
      <xdr:colOff>76200</xdr:colOff>
      <xdr:row>25</xdr:row>
      <xdr:rowOff>266140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867025" y="6981825"/>
          <a:ext cx="76200" cy="13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25</xdr:row>
      <xdr:rowOff>257175</xdr:rowOff>
    </xdr:from>
    <xdr:to>
      <xdr:col>1</xdr:col>
      <xdr:colOff>1543050</xdr:colOff>
      <xdr:row>25</xdr:row>
      <xdr:rowOff>275665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800225" y="6981825"/>
          <a:ext cx="76200" cy="142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25</xdr:row>
      <xdr:rowOff>257175</xdr:rowOff>
    </xdr:from>
    <xdr:to>
      <xdr:col>1</xdr:col>
      <xdr:colOff>1543050</xdr:colOff>
      <xdr:row>25</xdr:row>
      <xdr:rowOff>275665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800225" y="6981825"/>
          <a:ext cx="76200" cy="142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27</xdr:row>
      <xdr:rowOff>257175</xdr:rowOff>
    </xdr:from>
    <xdr:to>
      <xdr:col>1</xdr:col>
      <xdr:colOff>1543050</xdr:colOff>
      <xdr:row>27</xdr:row>
      <xdr:rowOff>333374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00225" y="7677150"/>
          <a:ext cx="76200" cy="133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27</xdr:row>
      <xdr:rowOff>257175</xdr:rowOff>
    </xdr:from>
    <xdr:to>
      <xdr:col>1</xdr:col>
      <xdr:colOff>1543050</xdr:colOff>
      <xdr:row>27</xdr:row>
      <xdr:rowOff>333374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00225" y="7677150"/>
          <a:ext cx="76200" cy="133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27</xdr:row>
      <xdr:rowOff>257175</xdr:rowOff>
    </xdr:from>
    <xdr:to>
      <xdr:col>1</xdr:col>
      <xdr:colOff>1543050</xdr:colOff>
      <xdr:row>27</xdr:row>
      <xdr:rowOff>333374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00225" y="7677150"/>
          <a:ext cx="76200" cy="133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27</xdr:row>
      <xdr:rowOff>257175</xdr:rowOff>
    </xdr:from>
    <xdr:to>
      <xdr:col>1</xdr:col>
      <xdr:colOff>1543050</xdr:colOff>
      <xdr:row>27</xdr:row>
      <xdr:rowOff>333374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00225" y="7677150"/>
          <a:ext cx="76200" cy="133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30</xdr:row>
      <xdr:rowOff>257175</xdr:rowOff>
    </xdr:from>
    <xdr:to>
      <xdr:col>1</xdr:col>
      <xdr:colOff>1543050</xdr:colOff>
      <xdr:row>30</xdr:row>
      <xdr:rowOff>342900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00225" y="86201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30</xdr:row>
      <xdr:rowOff>257175</xdr:rowOff>
    </xdr:from>
    <xdr:to>
      <xdr:col>1</xdr:col>
      <xdr:colOff>1543050</xdr:colOff>
      <xdr:row>30</xdr:row>
      <xdr:rowOff>342900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00225" y="86201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1533525</xdr:colOff>
      <xdr:row>29</xdr:row>
      <xdr:rowOff>247650</xdr:rowOff>
    </xdr:from>
    <xdr:to>
      <xdr:col>1</xdr:col>
      <xdr:colOff>1609725</xdr:colOff>
      <xdr:row>30</xdr:row>
      <xdr:rowOff>142875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90700" y="8296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1533525</xdr:colOff>
      <xdr:row>29</xdr:row>
      <xdr:rowOff>247650</xdr:rowOff>
    </xdr:from>
    <xdr:to>
      <xdr:col>1</xdr:col>
      <xdr:colOff>1609725</xdr:colOff>
      <xdr:row>30</xdr:row>
      <xdr:rowOff>142875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90700" y="8296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34</xdr:row>
      <xdr:rowOff>257175</xdr:rowOff>
    </xdr:from>
    <xdr:to>
      <xdr:col>1</xdr:col>
      <xdr:colOff>1543050</xdr:colOff>
      <xdr:row>34</xdr:row>
      <xdr:rowOff>361950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00225" y="98774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34</xdr:row>
      <xdr:rowOff>257175</xdr:rowOff>
    </xdr:from>
    <xdr:to>
      <xdr:col>1</xdr:col>
      <xdr:colOff>1543050</xdr:colOff>
      <xdr:row>34</xdr:row>
      <xdr:rowOff>361950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00225" y="98774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34</xdr:row>
      <xdr:rowOff>257175</xdr:rowOff>
    </xdr:from>
    <xdr:to>
      <xdr:col>1</xdr:col>
      <xdr:colOff>1543050</xdr:colOff>
      <xdr:row>34</xdr:row>
      <xdr:rowOff>371475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00225" y="98774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34</xdr:row>
      <xdr:rowOff>257175</xdr:rowOff>
    </xdr:from>
    <xdr:to>
      <xdr:col>1</xdr:col>
      <xdr:colOff>1543050</xdr:colOff>
      <xdr:row>34</xdr:row>
      <xdr:rowOff>371475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00225" y="98774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257175</xdr:rowOff>
    </xdr:from>
    <xdr:to>
      <xdr:col>2</xdr:col>
      <xdr:colOff>76200</xdr:colOff>
      <xdr:row>34</xdr:row>
      <xdr:rowOff>342900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867025" y="98774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257175</xdr:rowOff>
    </xdr:from>
    <xdr:to>
      <xdr:col>2</xdr:col>
      <xdr:colOff>76200</xdr:colOff>
      <xdr:row>34</xdr:row>
      <xdr:rowOff>342900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867025" y="98774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34</xdr:row>
      <xdr:rowOff>257175</xdr:rowOff>
    </xdr:from>
    <xdr:to>
      <xdr:col>1</xdr:col>
      <xdr:colOff>1543050</xdr:colOff>
      <xdr:row>34</xdr:row>
      <xdr:rowOff>361950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00225" y="98774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34</xdr:row>
      <xdr:rowOff>257175</xdr:rowOff>
    </xdr:from>
    <xdr:to>
      <xdr:col>1</xdr:col>
      <xdr:colOff>1543050</xdr:colOff>
      <xdr:row>34</xdr:row>
      <xdr:rowOff>361950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00225" y="98774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34</xdr:row>
      <xdr:rowOff>257175</xdr:rowOff>
    </xdr:from>
    <xdr:to>
      <xdr:col>1</xdr:col>
      <xdr:colOff>1543050</xdr:colOff>
      <xdr:row>34</xdr:row>
      <xdr:rowOff>371475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00225" y="98774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34</xdr:row>
      <xdr:rowOff>257175</xdr:rowOff>
    </xdr:from>
    <xdr:to>
      <xdr:col>1</xdr:col>
      <xdr:colOff>1543050</xdr:colOff>
      <xdr:row>34</xdr:row>
      <xdr:rowOff>371475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00225" y="98774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257175</xdr:rowOff>
    </xdr:from>
    <xdr:to>
      <xdr:col>2</xdr:col>
      <xdr:colOff>76200</xdr:colOff>
      <xdr:row>34</xdr:row>
      <xdr:rowOff>342900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867025" y="98774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257175</xdr:rowOff>
    </xdr:from>
    <xdr:to>
      <xdr:col>2</xdr:col>
      <xdr:colOff>76200</xdr:colOff>
      <xdr:row>34</xdr:row>
      <xdr:rowOff>342900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867025" y="98774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257175</xdr:rowOff>
    </xdr:from>
    <xdr:to>
      <xdr:col>2</xdr:col>
      <xdr:colOff>76200</xdr:colOff>
      <xdr:row>34</xdr:row>
      <xdr:rowOff>342900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867025" y="98774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257175</xdr:rowOff>
    </xdr:from>
    <xdr:to>
      <xdr:col>2</xdr:col>
      <xdr:colOff>76200</xdr:colOff>
      <xdr:row>34</xdr:row>
      <xdr:rowOff>342900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867025" y="98774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257175</xdr:rowOff>
    </xdr:from>
    <xdr:to>
      <xdr:col>2</xdr:col>
      <xdr:colOff>76200</xdr:colOff>
      <xdr:row>34</xdr:row>
      <xdr:rowOff>342900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867025" y="98774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257175</xdr:rowOff>
    </xdr:from>
    <xdr:to>
      <xdr:col>2</xdr:col>
      <xdr:colOff>76200</xdr:colOff>
      <xdr:row>34</xdr:row>
      <xdr:rowOff>342900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867025" y="987742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257175</xdr:rowOff>
    </xdr:from>
    <xdr:to>
      <xdr:col>2</xdr:col>
      <xdr:colOff>76200</xdr:colOff>
      <xdr:row>47</xdr:row>
      <xdr:rowOff>85725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867025" y="13335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257175</xdr:rowOff>
    </xdr:from>
    <xdr:to>
      <xdr:col>2</xdr:col>
      <xdr:colOff>76200</xdr:colOff>
      <xdr:row>47</xdr:row>
      <xdr:rowOff>85725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867025" y="13335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257175</xdr:rowOff>
    </xdr:from>
    <xdr:to>
      <xdr:col>2</xdr:col>
      <xdr:colOff>76200</xdr:colOff>
      <xdr:row>47</xdr:row>
      <xdr:rowOff>85725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867025" y="13335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257175</xdr:rowOff>
    </xdr:from>
    <xdr:to>
      <xdr:col>2</xdr:col>
      <xdr:colOff>76200</xdr:colOff>
      <xdr:row>47</xdr:row>
      <xdr:rowOff>85725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2867025" y="133350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1533525</xdr:colOff>
      <xdr:row>39</xdr:row>
      <xdr:rowOff>0</xdr:rowOff>
    </xdr:from>
    <xdr:to>
      <xdr:col>1</xdr:col>
      <xdr:colOff>1609725</xdr:colOff>
      <xdr:row>39</xdr:row>
      <xdr:rowOff>142875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90700" y="1119187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1533525</xdr:colOff>
      <xdr:row>39</xdr:row>
      <xdr:rowOff>0</xdr:rowOff>
    </xdr:from>
    <xdr:to>
      <xdr:col>1</xdr:col>
      <xdr:colOff>1609725</xdr:colOff>
      <xdr:row>39</xdr:row>
      <xdr:rowOff>142875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90700" y="11191875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56</xdr:row>
      <xdr:rowOff>257175</xdr:rowOff>
    </xdr:from>
    <xdr:to>
      <xdr:col>2</xdr:col>
      <xdr:colOff>76200</xdr:colOff>
      <xdr:row>57</xdr:row>
      <xdr:rowOff>74519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2867025" y="16449675"/>
          <a:ext cx="76200" cy="131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57</xdr:row>
      <xdr:rowOff>257175</xdr:rowOff>
    </xdr:from>
    <xdr:to>
      <xdr:col>1</xdr:col>
      <xdr:colOff>1543050</xdr:colOff>
      <xdr:row>58</xdr:row>
      <xdr:rowOff>74520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00225" y="16764000"/>
          <a:ext cx="76200" cy="131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57</xdr:row>
      <xdr:rowOff>257175</xdr:rowOff>
    </xdr:from>
    <xdr:to>
      <xdr:col>1</xdr:col>
      <xdr:colOff>1543050</xdr:colOff>
      <xdr:row>58</xdr:row>
      <xdr:rowOff>74520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00225" y="16764000"/>
          <a:ext cx="76200" cy="131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57</xdr:row>
      <xdr:rowOff>257175</xdr:rowOff>
    </xdr:from>
    <xdr:to>
      <xdr:col>1</xdr:col>
      <xdr:colOff>1543050</xdr:colOff>
      <xdr:row>58</xdr:row>
      <xdr:rowOff>84045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00225" y="16764000"/>
          <a:ext cx="76200" cy="141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1543050</xdr:colOff>
      <xdr:row>57</xdr:row>
      <xdr:rowOff>257175</xdr:rowOff>
    </xdr:from>
    <xdr:to>
      <xdr:col>1</xdr:col>
      <xdr:colOff>1543050</xdr:colOff>
      <xdr:row>58</xdr:row>
      <xdr:rowOff>84045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00225" y="16764000"/>
          <a:ext cx="76200" cy="141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A7" sqref="A7"/>
    </sheetView>
  </sheetViews>
  <sheetFormatPr baseColWidth="10" defaultRowHeight="15"/>
  <cols>
    <col min="4" max="4" width="15.28515625" customWidth="1"/>
  </cols>
  <sheetData>
    <row r="1" spans="1:8">
      <c r="A1" s="49" t="s">
        <v>0</v>
      </c>
      <c r="B1" s="49"/>
      <c r="C1" s="49"/>
      <c r="D1" s="49"/>
      <c r="E1" s="49"/>
      <c r="F1" s="49"/>
      <c r="G1" s="49"/>
      <c r="H1" s="49"/>
    </row>
    <row r="2" spans="1:8">
      <c r="A2" s="10" t="s">
        <v>1</v>
      </c>
    </row>
    <row r="4" spans="1:8">
      <c r="A4" t="s">
        <v>7</v>
      </c>
    </row>
    <row r="5" spans="1:8">
      <c r="A5" t="s">
        <v>6</v>
      </c>
    </row>
    <row r="6" spans="1:8">
      <c r="A6" t="s">
        <v>145</v>
      </c>
      <c r="D6" t="s">
        <v>8</v>
      </c>
      <c r="E6" t="s">
        <v>9</v>
      </c>
      <c r="G6" t="s">
        <v>10</v>
      </c>
    </row>
    <row r="7" spans="1:8" ht="15.75" thickBot="1"/>
    <row r="8" spans="1:8" ht="15.75" thickBot="1">
      <c r="A8" s="46" t="s">
        <v>2</v>
      </c>
      <c r="B8" s="47"/>
      <c r="C8" s="47"/>
      <c r="D8" s="47"/>
      <c r="E8" s="47"/>
      <c r="F8" s="47"/>
      <c r="G8" s="47"/>
      <c r="H8" s="48"/>
    </row>
    <row r="9" spans="1:8">
      <c r="A9" s="5"/>
      <c r="B9" s="5"/>
      <c r="C9" s="5"/>
      <c r="D9" s="5"/>
      <c r="E9" s="5"/>
      <c r="F9" s="5"/>
      <c r="G9" s="5"/>
      <c r="H9" s="6"/>
    </row>
    <row r="10" spans="1:8">
      <c r="A10" s="4" t="s">
        <v>12</v>
      </c>
      <c r="B10" s="5"/>
      <c r="C10" s="5"/>
      <c r="D10" s="5"/>
      <c r="E10" s="5"/>
      <c r="F10" s="5"/>
      <c r="G10" s="5"/>
      <c r="H10" s="6"/>
    </row>
    <row r="11" spans="1:8">
      <c r="A11" s="4" t="s">
        <v>43</v>
      </c>
      <c r="B11" s="5"/>
      <c r="C11" s="5"/>
      <c r="D11" s="5"/>
      <c r="E11" s="5"/>
      <c r="F11" s="5"/>
      <c r="G11" s="5"/>
      <c r="H11" s="6"/>
    </row>
    <row r="12" spans="1:8">
      <c r="A12" s="4"/>
      <c r="B12" s="5"/>
      <c r="C12" s="5"/>
      <c r="D12" s="5"/>
      <c r="E12" s="5"/>
      <c r="F12" s="5"/>
      <c r="G12" s="5"/>
      <c r="H12" s="6"/>
    </row>
    <row r="13" spans="1:8">
      <c r="A13" s="4"/>
      <c r="B13" s="5"/>
      <c r="C13" s="5"/>
      <c r="D13" s="5"/>
      <c r="E13" s="5"/>
      <c r="F13" s="5"/>
      <c r="G13" s="5"/>
      <c r="H13" s="6"/>
    </row>
    <row r="14" spans="1:8"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 ht="15.75" thickBot="1">
      <c r="A18" s="7"/>
      <c r="B18" s="8"/>
      <c r="C18" s="8"/>
      <c r="D18" s="8"/>
      <c r="E18" s="8"/>
      <c r="F18" s="8"/>
      <c r="G18" s="8"/>
      <c r="H18" s="9"/>
    </row>
    <row r="19" spans="1:8" ht="15.75" thickBot="1">
      <c r="A19" s="46" t="s">
        <v>3</v>
      </c>
      <c r="B19" s="47"/>
      <c r="C19" s="47"/>
      <c r="D19" s="47"/>
      <c r="E19" s="47"/>
      <c r="F19" s="47"/>
      <c r="G19" s="47"/>
      <c r="H19" s="48"/>
    </row>
    <row r="20" spans="1:8">
      <c r="A20" s="1"/>
      <c r="B20" s="2"/>
      <c r="C20" s="2"/>
      <c r="D20" s="2"/>
      <c r="E20" s="2"/>
      <c r="F20" s="2"/>
      <c r="G20" s="2"/>
      <c r="H20" s="3"/>
    </row>
    <row r="21" spans="1:8" ht="15.75">
      <c r="A21" s="12" t="s">
        <v>31</v>
      </c>
      <c r="B21" s="5"/>
      <c r="C21" s="5"/>
      <c r="D21" s="5"/>
      <c r="E21" s="5"/>
      <c r="F21" s="5"/>
      <c r="G21" s="5"/>
      <c r="H21" s="6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/>
      <c r="B23" s="5"/>
      <c r="C23" s="5"/>
      <c r="D23" s="5"/>
      <c r="E23" s="5"/>
      <c r="F23" s="5"/>
      <c r="G23" s="5"/>
      <c r="H23" s="6"/>
    </row>
    <row r="24" spans="1:8">
      <c r="A24" s="4"/>
      <c r="B24" s="5"/>
      <c r="C24" s="5"/>
      <c r="D24" s="5"/>
      <c r="E24" s="5"/>
      <c r="F24" s="5"/>
      <c r="G24" s="5"/>
      <c r="H24" s="6"/>
    </row>
    <row r="25" spans="1:8">
      <c r="A25" s="4"/>
      <c r="B25" s="5"/>
      <c r="C25" s="5"/>
      <c r="D25" s="5"/>
      <c r="E25" s="5"/>
      <c r="F25" s="5"/>
      <c r="G25" s="5"/>
      <c r="H25" s="6"/>
    </row>
    <row r="26" spans="1:8">
      <c r="A26" s="4"/>
      <c r="B26" s="5"/>
      <c r="C26" s="5"/>
      <c r="D26" s="5"/>
      <c r="E26" s="5"/>
      <c r="F26" s="5"/>
      <c r="G26" s="5"/>
      <c r="H26" s="6"/>
    </row>
    <row r="27" spans="1:8">
      <c r="A27" s="4"/>
      <c r="B27" s="5"/>
      <c r="C27" s="5"/>
      <c r="D27" s="5"/>
      <c r="E27" s="5"/>
      <c r="F27" s="5"/>
      <c r="G27" s="5"/>
      <c r="H27" s="6"/>
    </row>
    <row r="28" spans="1:8" ht="15.75" thickBot="1">
      <c r="A28" s="7"/>
      <c r="B28" s="8"/>
      <c r="C28" s="8"/>
      <c r="D28" s="8"/>
      <c r="E28" s="8"/>
      <c r="F28" s="8"/>
      <c r="G28" s="8"/>
      <c r="H28" s="9"/>
    </row>
    <row r="29" spans="1:8" ht="15.75" thickBot="1">
      <c r="A29" s="46" t="s">
        <v>4</v>
      </c>
      <c r="B29" s="47"/>
      <c r="C29" s="47"/>
      <c r="D29" s="47"/>
      <c r="E29" s="47"/>
      <c r="F29" s="47"/>
      <c r="G29" s="47"/>
      <c r="H29" s="48"/>
    </row>
    <row r="30" spans="1:8">
      <c r="A30" s="1" t="s">
        <v>15</v>
      </c>
      <c r="B30" s="2"/>
      <c r="C30" s="2"/>
      <c r="D30" s="2"/>
      <c r="E30" s="2"/>
      <c r="F30" s="2"/>
      <c r="G30" s="2"/>
      <c r="H30" s="3"/>
    </row>
    <row r="31" spans="1:8">
      <c r="A31" s="4" t="s">
        <v>13</v>
      </c>
      <c r="B31" s="5"/>
      <c r="C31" s="5"/>
      <c r="D31" s="5"/>
      <c r="E31" s="5"/>
      <c r="F31" s="5"/>
      <c r="G31" s="5"/>
      <c r="H31" s="6"/>
    </row>
    <row r="32" spans="1:8">
      <c r="A32" s="4" t="s">
        <v>14</v>
      </c>
      <c r="B32" s="5"/>
      <c r="C32" s="5"/>
      <c r="D32" s="5"/>
      <c r="E32" s="5"/>
      <c r="F32" s="5"/>
      <c r="G32" s="5"/>
      <c r="H32" s="6"/>
    </row>
    <row r="33" spans="1:8" ht="15.75" thickBot="1">
      <c r="A33" s="7" t="s">
        <v>11</v>
      </c>
      <c r="B33" s="8"/>
      <c r="C33" s="8"/>
      <c r="D33" s="8"/>
      <c r="E33" s="8"/>
      <c r="F33" s="8"/>
      <c r="G33" s="8"/>
      <c r="H33" s="9"/>
    </row>
    <row r="35" spans="1:8">
      <c r="E35" t="s">
        <v>5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topLeftCell="A10" workbookViewId="0">
      <selection activeCell="G37" sqref="G37"/>
    </sheetView>
  </sheetViews>
  <sheetFormatPr baseColWidth="10" defaultRowHeight="15"/>
  <cols>
    <col min="3" max="3" width="12.85546875" customWidth="1"/>
    <col min="4" max="4" width="12" customWidth="1"/>
    <col min="5" max="5" width="12.28515625" customWidth="1"/>
    <col min="6" max="6" width="11.5703125" bestFit="1" customWidth="1"/>
  </cols>
  <sheetData>
    <row r="1" spans="1:7">
      <c r="A1" s="10" t="s">
        <v>32</v>
      </c>
    </row>
    <row r="2" spans="1:7">
      <c r="A2" t="s">
        <v>42</v>
      </c>
    </row>
    <row r="3" spans="1:7" ht="16.5" thickBot="1">
      <c r="A3" s="15" t="s">
        <v>33</v>
      </c>
      <c r="E3" t="s">
        <v>34</v>
      </c>
      <c r="G3">
        <v>23950</v>
      </c>
    </row>
    <row r="4" spans="1:7" ht="15.75" thickBot="1">
      <c r="A4" s="52" t="s">
        <v>22</v>
      </c>
      <c r="B4" s="53"/>
      <c r="C4" s="16" t="s">
        <v>35</v>
      </c>
      <c r="E4" t="s">
        <v>17</v>
      </c>
      <c r="F4" s="17">
        <f>G3/C7</f>
        <v>0.37309945164506481</v>
      </c>
    </row>
    <row r="5" spans="1:7">
      <c r="A5" s="54" t="s">
        <v>20</v>
      </c>
      <c r="B5" s="55"/>
      <c r="C5" s="18">
        <v>59490</v>
      </c>
    </row>
    <row r="6" spans="1:7" ht="15.75" thickBot="1">
      <c r="A6" s="56" t="s">
        <v>23</v>
      </c>
      <c r="B6" s="57"/>
      <c r="C6" s="19">
        <v>4702</v>
      </c>
    </row>
    <row r="7" spans="1:7" ht="15.75" thickBot="1">
      <c r="A7" s="50" t="s">
        <v>28</v>
      </c>
      <c r="B7" s="51"/>
      <c r="C7" s="20">
        <f>C5+C6</f>
        <v>64192</v>
      </c>
    </row>
    <row r="9" spans="1:7" ht="15.75" thickBot="1">
      <c r="A9" s="21" t="s">
        <v>24</v>
      </c>
    </row>
    <row r="10" spans="1:7" ht="15.75" thickBot="1">
      <c r="A10" s="52" t="s">
        <v>22</v>
      </c>
      <c r="B10" s="53"/>
      <c r="C10" s="16" t="s">
        <v>35</v>
      </c>
      <c r="D10" s="22" t="s">
        <v>36</v>
      </c>
      <c r="E10" s="23" t="s">
        <v>37</v>
      </c>
    </row>
    <row r="11" spans="1:7">
      <c r="A11" s="54" t="s">
        <v>20</v>
      </c>
      <c r="B11" s="55"/>
      <c r="C11" s="18">
        <f>C5</f>
        <v>59490</v>
      </c>
      <c r="D11" s="24">
        <f>F4</f>
        <v>0.37309945164506481</v>
      </c>
      <c r="E11" s="25">
        <f>C11*D11</f>
        <v>22195.686378364906</v>
      </c>
    </row>
    <row r="12" spans="1:7" ht="15.75" thickBot="1">
      <c r="A12" s="56" t="s">
        <v>23</v>
      </c>
      <c r="B12" s="57"/>
      <c r="C12" s="19">
        <f>C6</f>
        <v>4702</v>
      </c>
      <c r="D12" s="26">
        <f>F4</f>
        <v>0.37309945164506481</v>
      </c>
      <c r="E12" s="27">
        <f>C12*D12</f>
        <v>1754.3136216350947</v>
      </c>
    </row>
    <row r="13" spans="1:7" ht="15.75" thickBot="1">
      <c r="A13" s="50" t="s">
        <v>28</v>
      </c>
      <c r="B13" s="51"/>
      <c r="C13" s="20">
        <f>C11+C12</f>
        <v>64192</v>
      </c>
      <c r="D13" s="28"/>
      <c r="E13" s="29">
        <f>E11+E12</f>
        <v>23950</v>
      </c>
    </row>
    <row r="15" spans="1:7" ht="15.75" thickBot="1">
      <c r="A15" s="21" t="s">
        <v>25</v>
      </c>
    </row>
    <row r="16" spans="1:7" ht="15.75" thickBot="1">
      <c r="A16" s="50" t="s">
        <v>26</v>
      </c>
      <c r="B16" s="51"/>
      <c r="C16" s="22" t="s">
        <v>20</v>
      </c>
      <c r="D16" s="22" t="s">
        <v>23</v>
      </c>
      <c r="E16" s="22" t="s">
        <v>28</v>
      </c>
    </row>
    <row r="17" spans="1:7">
      <c r="A17" s="30" t="s">
        <v>27</v>
      </c>
      <c r="B17" s="31"/>
      <c r="C17" s="32">
        <v>59490</v>
      </c>
      <c r="D17" s="32">
        <v>4702</v>
      </c>
      <c r="E17" s="33">
        <f>C17+D17</f>
        <v>64192</v>
      </c>
    </row>
    <row r="18" spans="1:7">
      <c r="A18" s="34" t="s">
        <v>21</v>
      </c>
      <c r="B18" s="35"/>
      <c r="C18" s="36">
        <v>10500</v>
      </c>
      <c r="D18" s="36">
        <v>5000</v>
      </c>
      <c r="E18" s="37">
        <f>C18+D18</f>
        <v>15500</v>
      </c>
    </row>
    <row r="19" spans="1:7" ht="15.75" thickBot="1">
      <c r="A19" s="38" t="s">
        <v>38</v>
      </c>
      <c r="B19" s="8"/>
      <c r="C19" s="39">
        <f>E11</f>
        <v>22195.686378364906</v>
      </c>
      <c r="D19" s="39">
        <f>E12</f>
        <v>1754.3136216350947</v>
      </c>
      <c r="E19" s="29">
        <f>C19+D19</f>
        <v>23950</v>
      </c>
    </row>
    <row r="20" spans="1:7" ht="15.75" thickBot="1">
      <c r="A20" s="40" t="s">
        <v>28</v>
      </c>
      <c r="B20" s="41"/>
      <c r="C20" s="42">
        <f>SUM(C17:C19)</f>
        <v>92185.686378364902</v>
      </c>
      <c r="D20" s="42">
        <f>SUM(D17:D19)</f>
        <v>11456.313621635094</v>
      </c>
      <c r="E20" s="42">
        <f>SUM(E17:E19)</f>
        <v>103642</v>
      </c>
    </row>
    <row r="21" spans="1:7" ht="15.75" thickBot="1">
      <c r="A21" s="40" t="s">
        <v>39</v>
      </c>
      <c r="B21" s="41"/>
      <c r="C21" s="43">
        <v>162000</v>
      </c>
      <c r="D21" s="43">
        <v>12000</v>
      </c>
      <c r="E21" s="23" t="s">
        <v>30</v>
      </c>
    </row>
    <row r="22" spans="1:7" ht="15.75" thickBot="1">
      <c r="A22" s="38" t="s">
        <v>29</v>
      </c>
      <c r="B22" s="8"/>
      <c r="C22" s="44">
        <f>C20/C21</f>
        <v>0.56904744678003027</v>
      </c>
      <c r="D22" s="44">
        <f>D20/D21</f>
        <v>0.95469280180292448</v>
      </c>
      <c r="E22" s="45"/>
    </row>
    <row r="24" spans="1:7" ht="16.5" thickBot="1">
      <c r="A24" s="15" t="s">
        <v>40</v>
      </c>
      <c r="E24" t="s">
        <v>34</v>
      </c>
      <c r="G24">
        <v>23950</v>
      </c>
    </row>
    <row r="25" spans="1:7" ht="15.75" thickBot="1">
      <c r="A25" s="52" t="s">
        <v>22</v>
      </c>
      <c r="B25" s="53"/>
      <c r="C25" s="16" t="s">
        <v>41</v>
      </c>
      <c r="E25" t="s">
        <v>17</v>
      </c>
      <c r="F25" s="17">
        <f>G24/C28</f>
        <v>1.5451612903225806</v>
      </c>
    </row>
    <row r="26" spans="1:7">
      <c r="A26" s="54" t="s">
        <v>20</v>
      </c>
      <c r="B26" s="55"/>
      <c r="C26" s="18">
        <v>10500</v>
      </c>
    </row>
    <row r="27" spans="1:7" ht="15.75" thickBot="1">
      <c r="A27" s="56" t="s">
        <v>23</v>
      </c>
      <c r="B27" s="57"/>
      <c r="C27" s="19">
        <v>5000</v>
      </c>
    </row>
    <row r="28" spans="1:7" ht="15.75" thickBot="1">
      <c r="A28" s="50" t="s">
        <v>28</v>
      </c>
      <c r="B28" s="51"/>
      <c r="C28" s="20">
        <f>C26+C27</f>
        <v>15500</v>
      </c>
    </row>
    <row r="30" spans="1:7" ht="15.75" thickBot="1">
      <c r="A30" s="21" t="s">
        <v>24</v>
      </c>
    </row>
    <row r="31" spans="1:7" ht="15.75" thickBot="1">
      <c r="A31" s="52" t="s">
        <v>22</v>
      </c>
      <c r="B31" s="53"/>
      <c r="C31" s="16" t="s">
        <v>41</v>
      </c>
      <c r="D31" s="22" t="s">
        <v>36</v>
      </c>
      <c r="E31" s="23" t="s">
        <v>37</v>
      </c>
    </row>
    <row r="32" spans="1:7">
      <c r="A32" s="54" t="s">
        <v>20</v>
      </c>
      <c r="B32" s="55"/>
      <c r="C32" s="18">
        <f>C26</f>
        <v>10500</v>
      </c>
      <c r="D32" s="24">
        <f>F25</f>
        <v>1.5451612903225806</v>
      </c>
      <c r="E32" s="25">
        <f>C32*D32</f>
        <v>16224.193548387097</v>
      </c>
    </row>
    <row r="33" spans="1:5" ht="15.75" thickBot="1">
      <c r="A33" s="56" t="s">
        <v>23</v>
      </c>
      <c r="B33" s="57"/>
      <c r="C33" s="19">
        <f>C27</f>
        <v>5000</v>
      </c>
      <c r="D33" s="26">
        <f>F25</f>
        <v>1.5451612903225806</v>
      </c>
      <c r="E33" s="27">
        <f>C33*D33</f>
        <v>7725.8064516129034</v>
      </c>
    </row>
    <row r="34" spans="1:5" ht="15.75" thickBot="1">
      <c r="A34" s="50" t="s">
        <v>28</v>
      </c>
      <c r="B34" s="51"/>
      <c r="C34" s="20">
        <f>C32+C33</f>
        <v>15500</v>
      </c>
      <c r="D34" s="28"/>
      <c r="E34" s="29">
        <f>E32+E33</f>
        <v>23950</v>
      </c>
    </row>
    <row r="36" spans="1:5" ht="15.75" thickBot="1">
      <c r="A36" s="21" t="s">
        <v>25</v>
      </c>
    </row>
    <row r="37" spans="1:5" ht="15.75" thickBot="1">
      <c r="A37" s="50" t="s">
        <v>26</v>
      </c>
      <c r="B37" s="51"/>
      <c r="C37" s="22" t="s">
        <v>20</v>
      </c>
      <c r="D37" s="22" t="s">
        <v>23</v>
      </c>
      <c r="E37" s="22" t="s">
        <v>28</v>
      </c>
    </row>
    <row r="38" spans="1:5">
      <c r="A38" s="30" t="s">
        <v>27</v>
      </c>
      <c r="B38" s="31"/>
      <c r="C38" s="32">
        <v>59490</v>
      </c>
      <c r="D38" s="32">
        <v>4702</v>
      </c>
      <c r="E38" s="33">
        <f>C38+D38</f>
        <v>64192</v>
      </c>
    </row>
    <row r="39" spans="1:5">
      <c r="A39" s="34" t="s">
        <v>21</v>
      </c>
      <c r="B39" s="35"/>
      <c r="C39" s="36">
        <v>10500</v>
      </c>
      <c r="D39" s="36">
        <v>5000</v>
      </c>
      <c r="E39" s="37">
        <f>C39+D39</f>
        <v>15500</v>
      </c>
    </row>
    <row r="40" spans="1:5" ht="15.75" thickBot="1">
      <c r="A40" s="38" t="s">
        <v>38</v>
      </c>
      <c r="B40" s="8"/>
      <c r="C40" s="39">
        <f>E32</f>
        <v>16224.193548387097</v>
      </c>
      <c r="D40" s="39">
        <f>E33</f>
        <v>7725.8064516129034</v>
      </c>
      <c r="E40" s="29">
        <f>C40+D40</f>
        <v>23950</v>
      </c>
    </row>
    <row r="41" spans="1:5" ht="15.75" thickBot="1">
      <c r="A41" s="40" t="s">
        <v>28</v>
      </c>
      <c r="B41" s="41"/>
      <c r="C41" s="42">
        <f>SUM(C38:C40)</f>
        <v>86214.193548387091</v>
      </c>
      <c r="D41" s="42">
        <f>SUM(D38:D40)</f>
        <v>17427.806451612902</v>
      </c>
      <c r="E41" s="42">
        <f>SUM(E38:E40)</f>
        <v>103642</v>
      </c>
    </row>
    <row r="42" spans="1:5" ht="15.75" thickBot="1">
      <c r="A42" s="40" t="s">
        <v>39</v>
      </c>
      <c r="B42" s="41"/>
      <c r="C42" s="43">
        <v>162000</v>
      </c>
      <c r="D42" s="43">
        <v>12000</v>
      </c>
      <c r="E42" s="23" t="s">
        <v>30</v>
      </c>
    </row>
    <row r="43" spans="1:5" ht="15.75" thickBot="1">
      <c r="A43" s="38" t="s">
        <v>29</v>
      </c>
      <c r="B43" s="8"/>
      <c r="C43" s="44">
        <f>C41/C42</f>
        <v>0.53218637992831541</v>
      </c>
      <c r="D43" s="44">
        <f>D41/D42</f>
        <v>1.452317204301075</v>
      </c>
      <c r="E43" s="45"/>
    </row>
  </sheetData>
  <mergeCells count="18">
    <mergeCell ref="A11:B11"/>
    <mergeCell ref="A4:B4"/>
    <mergeCell ref="A5:B5"/>
    <mergeCell ref="A6:B6"/>
    <mergeCell ref="A7:B7"/>
    <mergeCell ref="A10:B10"/>
    <mergeCell ref="A37:B37"/>
    <mergeCell ref="A12:B12"/>
    <mergeCell ref="A13:B13"/>
    <mergeCell ref="A16:B16"/>
    <mergeCell ref="A25:B25"/>
    <mergeCell ref="A26:B26"/>
    <mergeCell ref="A27:B27"/>
    <mergeCell ref="A28:B28"/>
    <mergeCell ref="A31:B31"/>
    <mergeCell ref="A32:B32"/>
    <mergeCell ref="A33:B33"/>
    <mergeCell ref="A34:B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C12" sqref="C12"/>
    </sheetView>
  </sheetViews>
  <sheetFormatPr baseColWidth="10" defaultRowHeight="15"/>
  <sheetData>
    <row r="1" spans="1:8">
      <c r="B1" s="58"/>
      <c r="C1" s="59" t="s">
        <v>44</v>
      </c>
      <c r="D1" s="58"/>
      <c r="E1" s="58"/>
      <c r="F1" s="60" t="s">
        <v>54</v>
      </c>
      <c r="G1" s="61">
        <v>43678</v>
      </c>
      <c r="H1" s="58"/>
    </row>
    <row r="2" spans="1:8">
      <c r="A2" t="s">
        <v>45</v>
      </c>
      <c r="C2" s="58"/>
    </row>
    <row r="3" spans="1:8">
      <c r="A3" t="s">
        <v>46</v>
      </c>
    </row>
    <row r="4" spans="1:8">
      <c r="A4" t="s">
        <v>47</v>
      </c>
    </row>
    <row r="5" spans="1:8">
      <c r="A5" s="71" t="s">
        <v>48</v>
      </c>
    </row>
    <row r="6" spans="1:8">
      <c r="A6" t="s">
        <v>49</v>
      </c>
    </row>
    <row r="7" spans="1:8">
      <c r="A7" t="s">
        <v>50</v>
      </c>
    </row>
    <row r="8" spans="1:8">
      <c r="A8" t="s">
        <v>51</v>
      </c>
    </row>
    <row r="9" spans="1:8">
      <c r="A9" t="s">
        <v>52</v>
      </c>
    </row>
    <row r="10" spans="1:8">
      <c r="A10" s="5" t="s">
        <v>53</v>
      </c>
    </row>
    <row r="11" spans="1:8">
      <c r="A11" s="72" t="s">
        <v>74</v>
      </c>
    </row>
    <row r="12" spans="1:8">
      <c r="A12" s="72" t="s">
        <v>75</v>
      </c>
    </row>
    <row r="13" spans="1:8">
      <c r="A13" s="21" t="s">
        <v>19</v>
      </c>
      <c r="C13" s="14" t="s">
        <v>55</v>
      </c>
      <c r="D13" s="14" t="s">
        <v>56</v>
      </c>
      <c r="E13" s="14" t="s">
        <v>57</v>
      </c>
      <c r="F13" s="14" t="s">
        <v>18</v>
      </c>
    </row>
    <row r="14" spans="1:8">
      <c r="A14" s="58" t="s">
        <v>23</v>
      </c>
      <c r="B14" s="58"/>
      <c r="C14" s="62">
        <v>1</v>
      </c>
      <c r="D14" s="62"/>
      <c r="E14" s="62">
        <v>1</v>
      </c>
      <c r="F14" s="62"/>
    </row>
    <row r="15" spans="1:8">
      <c r="A15" s="5" t="s">
        <v>58</v>
      </c>
      <c r="B15" s="5"/>
      <c r="C15" s="63" t="s">
        <v>59</v>
      </c>
      <c r="D15" s="63"/>
      <c r="E15" s="63">
        <v>0.25</v>
      </c>
      <c r="F15" s="63"/>
    </row>
    <row r="16" spans="1:8">
      <c r="A16" s="11" t="s">
        <v>60</v>
      </c>
      <c r="B16" s="11"/>
      <c r="C16" s="64" t="s">
        <v>61</v>
      </c>
      <c r="D16" s="64"/>
      <c r="E16" s="64">
        <v>0.15</v>
      </c>
      <c r="F16" s="64"/>
    </row>
    <row r="17" spans="1:6">
      <c r="A17" t="s">
        <v>62</v>
      </c>
      <c r="C17" s="14"/>
      <c r="D17" s="14"/>
      <c r="E17" s="14"/>
      <c r="F17" s="14"/>
    </row>
    <row r="18" spans="1:6">
      <c r="C18" s="14"/>
      <c r="D18" s="14"/>
      <c r="E18" s="14"/>
      <c r="F18" s="14"/>
    </row>
    <row r="19" spans="1:6">
      <c r="A19" s="21" t="s">
        <v>21</v>
      </c>
      <c r="C19" s="14" t="s">
        <v>18</v>
      </c>
      <c r="D19" s="14" t="s">
        <v>71</v>
      </c>
      <c r="E19" s="14" t="s">
        <v>63</v>
      </c>
    </row>
    <row r="20" spans="1:6">
      <c r="A20" s="35" t="s">
        <v>64</v>
      </c>
      <c r="B20" s="35"/>
      <c r="C20" s="65">
        <v>25000</v>
      </c>
      <c r="D20" s="65">
        <v>180</v>
      </c>
      <c r="E20" s="65">
        <v>25</v>
      </c>
      <c r="F20" s="66"/>
    </row>
    <row r="22" spans="1:6">
      <c r="A22" s="21" t="s">
        <v>72</v>
      </c>
      <c r="C22" s="14" t="s">
        <v>18</v>
      </c>
      <c r="D22" s="14" t="s">
        <v>63</v>
      </c>
      <c r="E22" s="14" t="s">
        <v>73</v>
      </c>
    </row>
    <row r="23" spans="1:6">
      <c r="A23" s="58" t="s">
        <v>65</v>
      </c>
      <c r="B23" s="58"/>
      <c r="C23" s="62">
        <v>15</v>
      </c>
      <c r="D23" s="62">
        <v>60</v>
      </c>
      <c r="E23" s="62">
        <v>20</v>
      </c>
      <c r="F23" s="67"/>
    </row>
    <row r="24" spans="1:6">
      <c r="A24" s="11" t="s">
        <v>66</v>
      </c>
      <c r="B24" s="11"/>
      <c r="C24" s="64">
        <v>20000</v>
      </c>
      <c r="D24" s="11"/>
      <c r="E24" s="64">
        <v>20</v>
      </c>
      <c r="F24" s="68"/>
    </row>
    <row r="25" spans="1:6">
      <c r="A25" s="13" t="s">
        <v>16</v>
      </c>
      <c r="F25" s="69"/>
    </row>
    <row r="26" spans="1:6" ht="15.75" thickBot="1"/>
    <row r="27" spans="1:6" ht="16.5" thickBot="1">
      <c r="A27" s="21" t="s">
        <v>67</v>
      </c>
      <c r="F27" s="70"/>
    </row>
    <row r="28" spans="1:6" ht="16.5" thickBot="1">
      <c r="A28" s="21" t="s">
        <v>68</v>
      </c>
      <c r="F28" s="70"/>
    </row>
    <row r="29" spans="1:6" ht="15.75" thickBot="1"/>
    <row r="30" spans="1:6" ht="16.5" thickBot="1">
      <c r="A30" s="21" t="s">
        <v>69</v>
      </c>
      <c r="F30" s="70"/>
    </row>
    <row r="31" spans="1:6" ht="16.5" thickBot="1">
      <c r="A31" s="21" t="s">
        <v>70</v>
      </c>
      <c r="F31" s="70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A9" sqref="A9"/>
    </sheetView>
  </sheetViews>
  <sheetFormatPr baseColWidth="10" defaultRowHeight="15"/>
  <sheetData>
    <row r="1" spans="1:8">
      <c r="A1" s="73" t="s">
        <v>76</v>
      </c>
    </row>
    <row r="2" spans="1:8">
      <c r="B2" s="58"/>
      <c r="C2" s="59" t="s">
        <v>44</v>
      </c>
      <c r="D2" s="58"/>
      <c r="E2" s="58"/>
      <c r="F2" s="60" t="s">
        <v>54</v>
      </c>
      <c r="G2" s="61">
        <v>44075</v>
      </c>
      <c r="H2" s="58"/>
    </row>
    <row r="3" spans="1:8">
      <c r="A3" t="s">
        <v>45</v>
      </c>
      <c r="C3" s="58"/>
    </row>
    <row r="4" spans="1:8">
      <c r="A4" t="s">
        <v>46</v>
      </c>
    </row>
    <row r="5" spans="1:8">
      <c r="A5" t="s">
        <v>47</v>
      </c>
    </row>
    <row r="6" spans="1:8">
      <c r="A6" s="71" t="s">
        <v>48</v>
      </c>
    </row>
    <row r="7" spans="1:8">
      <c r="A7" t="s">
        <v>147</v>
      </c>
    </row>
    <row r="8" spans="1:8">
      <c r="A8" t="s">
        <v>148</v>
      </c>
    </row>
    <row r="9" spans="1:8">
      <c r="A9" t="s">
        <v>51</v>
      </c>
    </row>
    <row r="10" spans="1:8">
      <c r="A10" t="s">
        <v>52</v>
      </c>
    </row>
    <row r="11" spans="1:8">
      <c r="A11" s="5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2"/>
  <sheetViews>
    <sheetView workbookViewId="0">
      <selection activeCell="F15" sqref="F15"/>
    </sheetView>
  </sheetViews>
  <sheetFormatPr baseColWidth="10" defaultRowHeight="15"/>
  <cols>
    <col min="1" max="1" width="9.28515625" customWidth="1"/>
    <col min="2" max="2" width="26.85546875" customWidth="1"/>
    <col min="3" max="3" width="15.7109375" customWidth="1"/>
    <col min="4" max="4" width="28.42578125" customWidth="1"/>
    <col min="5" max="5" width="32.42578125" customWidth="1"/>
  </cols>
  <sheetData>
    <row r="1" spans="1:12" ht="19.5">
      <c r="A1" s="74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>
      <c r="A2" s="75" t="s">
        <v>78</v>
      </c>
      <c r="B2" s="75"/>
      <c r="C2" s="76"/>
      <c r="D2" s="77"/>
      <c r="E2" s="78"/>
      <c r="F2" s="75"/>
      <c r="G2" s="75"/>
      <c r="H2" s="75"/>
      <c r="I2" s="75" t="s">
        <v>79</v>
      </c>
      <c r="J2" s="75"/>
      <c r="K2" s="75"/>
      <c r="L2" s="75"/>
    </row>
    <row r="3" spans="1:12">
      <c r="A3" s="79" t="s">
        <v>80</v>
      </c>
      <c r="B3" s="79"/>
      <c r="C3" s="80"/>
      <c r="D3" s="78"/>
      <c r="E3" s="78"/>
      <c r="F3" s="78"/>
      <c r="G3" s="78"/>
      <c r="H3" s="78"/>
      <c r="I3" s="78"/>
      <c r="J3" s="78"/>
      <c r="K3" s="78"/>
      <c r="L3" s="78"/>
    </row>
    <row r="4" spans="1:12">
      <c r="A4" s="81" t="s">
        <v>81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>
      <c r="A5" s="82" t="s">
        <v>82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>
      <c r="A6" s="83" t="s">
        <v>83</v>
      </c>
      <c r="B6" s="83"/>
      <c r="C6" s="84"/>
      <c r="D6" s="85"/>
      <c r="E6" s="86"/>
      <c r="F6" s="87"/>
      <c r="G6" s="88"/>
      <c r="H6" s="88"/>
      <c r="I6" s="89"/>
      <c r="J6" s="90"/>
      <c r="K6" s="90"/>
      <c r="L6" s="90"/>
    </row>
    <row r="7" spans="1:12" ht="15.75">
      <c r="A7" s="91" t="s">
        <v>84</v>
      </c>
      <c r="B7" s="92"/>
      <c r="C7" s="93"/>
      <c r="D7" s="85"/>
      <c r="E7" s="86"/>
      <c r="F7" s="87"/>
      <c r="G7" s="88"/>
      <c r="H7" s="88"/>
      <c r="I7" s="89"/>
      <c r="J7" s="90"/>
      <c r="K7" s="90"/>
      <c r="L7" s="90"/>
    </row>
    <row r="8" spans="1:12">
      <c r="A8" s="83" t="s">
        <v>85</v>
      </c>
      <c r="B8" s="83"/>
      <c r="C8" s="94"/>
      <c r="D8" s="95"/>
      <c r="E8" s="96"/>
      <c r="F8" s="88"/>
      <c r="G8" s="88"/>
      <c r="H8" s="88"/>
      <c r="I8" s="89"/>
      <c r="J8" s="90"/>
      <c r="K8" s="90"/>
      <c r="L8" s="90"/>
    </row>
    <row r="9" spans="1:12" ht="15.75">
      <c r="A9" s="160" t="s">
        <v>143</v>
      </c>
      <c r="B9" s="97"/>
      <c r="C9" s="94"/>
      <c r="D9" s="95"/>
      <c r="E9" s="98"/>
      <c r="F9" s="88"/>
      <c r="G9" s="88"/>
      <c r="H9" s="88"/>
      <c r="I9" s="89"/>
      <c r="J9" s="90"/>
      <c r="K9" s="90"/>
      <c r="L9" s="90"/>
    </row>
    <row r="10" spans="1:12" ht="16.5" thickBot="1">
      <c r="A10" s="160" t="s">
        <v>144</v>
      </c>
      <c r="B10" s="97"/>
      <c r="C10" s="94"/>
      <c r="D10" s="95"/>
      <c r="E10" s="98"/>
      <c r="F10" s="88"/>
      <c r="G10" s="88"/>
      <c r="H10" s="88"/>
      <c r="I10" s="89"/>
      <c r="J10" s="90"/>
      <c r="K10" s="90"/>
      <c r="L10" s="90"/>
    </row>
    <row r="11" spans="1:12" ht="17.25" thickBot="1">
      <c r="A11" s="99" t="s">
        <v>86</v>
      </c>
      <c r="B11" s="100" t="s">
        <v>87</v>
      </c>
      <c r="C11" s="101" t="s">
        <v>88</v>
      </c>
      <c r="D11" s="148" t="s">
        <v>141</v>
      </c>
      <c r="E11" s="149" t="s">
        <v>142</v>
      </c>
      <c r="F11" s="128"/>
      <c r="G11" s="135"/>
      <c r="H11" s="128"/>
      <c r="I11" s="135"/>
      <c r="J11" s="128"/>
      <c r="K11" s="135"/>
      <c r="L11" s="136"/>
    </row>
    <row r="12" spans="1:12" ht="30">
      <c r="A12" s="102">
        <v>1</v>
      </c>
      <c r="B12" s="103" t="s">
        <v>89</v>
      </c>
      <c r="C12" s="104">
        <v>39003210</v>
      </c>
      <c r="D12" s="105"/>
      <c r="E12" s="150"/>
      <c r="F12" s="128"/>
      <c r="G12" s="135"/>
      <c r="H12" s="128"/>
      <c r="I12" s="135"/>
      <c r="J12" s="128"/>
      <c r="K12" s="135"/>
      <c r="L12" s="136"/>
    </row>
    <row r="13" spans="1:12" ht="15.75">
      <c r="A13" s="107">
        <v>2</v>
      </c>
      <c r="B13" s="103" t="s">
        <v>90</v>
      </c>
      <c r="C13" s="104">
        <v>40326666</v>
      </c>
      <c r="D13" s="108"/>
      <c r="E13" s="151"/>
      <c r="F13" s="128"/>
      <c r="G13" s="135"/>
      <c r="H13" s="128"/>
      <c r="I13" s="135"/>
      <c r="J13" s="128"/>
      <c r="K13" s="135"/>
      <c r="L13" s="136"/>
    </row>
    <row r="14" spans="1:12" ht="30">
      <c r="A14" s="107">
        <v>3</v>
      </c>
      <c r="B14" s="103" t="s">
        <v>91</v>
      </c>
      <c r="C14" s="104">
        <v>39888390</v>
      </c>
      <c r="D14" s="108"/>
      <c r="E14" s="151"/>
      <c r="F14" s="128"/>
      <c r="G14" s="135"/>
      <c r="H14" s="128"/>
      <c r="I14" s="135"/>
      <c r="J14" s="128"/>
      <c r="K14" s="135"/>
      <c r="L14" s="136"/>
    </row>
    <row r="15" spans="1:12" ht="15.75">
      <c r="A15" s="107">
        <v>4</v>
      </c>
      <c r="B15" s="103" t="s">
        <v>92</v>
      </c>
      <c r="C15" s="104">
        <v>36182618</v>
      </c>
      <c r="D15" s="108"/>
      <c r="E15" s="151"/>
      <c r="F15" s="128"/>
      <c r="G15" s="135"/>
      <c r="H15" s="128"/>
      <c r="I15" s="135"/>
      <c r="J15" s="128"/>
      <c r="K15" s="135"/>
      <c r="L15" s="136"/>
    </row>
    <row r="16" spans="1:12" ht="30">
      <c r="A16" s="107">
        <v>5</v>
      </c>
      <c r="B16" s="103" t="s">
        <v>93</v>
      </c>
      <c r="C16" s="104">
        <v>39363672</v>
      </c>
      <c r="D16" s="108"/>
      <c r="E16" s="151"/>
      <c r="F16" s="128"/>
      <c r="G16" s="135"/>
      <c r="H16" s="128"/>
      <c r="I16" s="135"/>
      <c r="J16" s="128"/>
      <c r="K16" s="135"/>
      <c r="L16" s="136"/>
    </row>
    <row r="17" spans="1:12" ht="15.75">
      <c r="A17" s="107">
        <v>6</v>
      </c>
      <c r="B17" s="103" t="s">
        <v>94</v>
      </c>
      <c r="C17" s="104">
        <v>35027452</v>
      </c>
      <c r="D17" s="108"/>
      <c r="E17" s="151"/>
      <c r="F17" s="128"/>
      <c r="G17" s="135"/>
      <c r="H17" s="128"/>
      <c r="I17" s="135"/>
      <c r="J17" s="128"/>
      <c r="K17" s="135"/>
      <c r="L17" s="136"/>
    </row>
    <row r="18" spans="1:12" ht="15.75">
      <c r="A18" s="107">
        <v>7</v>
      </c>
      <c r="B18" s="103" t="s">
        <v>95</v>
      </c>
      <c r="C18" s="104">
        <v>42607948</v>
      </c>
      <c r="D18" s="108"/>
      <c r="E18" s="151"/>
      <c r="F18" s="128"/>
      <c r="G18" s="135"/>
      <c r="H18" s="128"/>
      <c r="I18" s="135"/>
      <c r="J18" s="128"/>
      <c r="K18" s="135"/>
      <c r="L18" s="136"/>
    </row>
    <row r="19" spans="1:12" ht="30">
      <c r="A19" s="107">
        <v>8</v>
      </c>
      <c r="B19" s="103" t="s">
        <v>96</v>
      </c>
      <c r="C19" s="104">
        <v>39039958</v>
      </c>
      <c r="D19" s="108"/>
      <c r="E19" s="151"/>
      <c r="F19" s="128"/>
      <c r="G19" s="135"/>
      <c r="H19" s="128"/>
      <c r="I19" s="135"/>
      <c r="J19" s="128"/>
      <c r="K19" s="135"/>
      <c r="L19" s="136"/>
    </row>
    <row r="20" spans="1:12" ht="60">
      <c r="A20" s="107">
        <v>9</v>
      </c>
      <c r="B20" s="103" t="s">
        <v>97</v>
      </c>
      <c r="C20" s="104">
        <v>41319178</v>
      </c>
      <c r="D20" s="108"/>
      <c r="E20" s="151"/>
      <c r="F20" s="128"/>
      <c r="G20" s="135"/>
      <c r="H20" s="128"/>
      <c r="I20" s="135"/>
      <c r="J20" s="128"/>
      <c r="K20" s="135"/>
      <c r="L20" s="136"/>
    </row>
    <row r="21" spans="1:12" ht="30">
      <c r="A21" s="107">
        <v>10</v>
      </c>
      <c r="B21" s="103" t="s">
        <v>98</v>
      </c>
      <c r="C21" s="104">
        <v>42023477</v>
      </c>
      <c r="D21" s="108"/>
      <c r="E21" s="151"/>
      <c r="F21" s="128"/>
      <c r="G21" s="135"/>
      <c r="H21" s="128"/>
      <c r="I21" s="135"/>
      <c r="J21" s="128"/>
      <c r="K21" s="135"/>
      <c r="L21" s="136"/>
    </row>
    <row r="22" spans="1:12" ht="45">
      <c r="A22" s="107">
        <v>11</v>
      </c>
      <c r="B22" s="103" t="s">
        <v>99</v>
      </c>
      <c r="C22" s="104"/>
      <c r="D22" s="108"/>
      <c r="E22" s="151"/>
      <c r="F22" s="128"/>
      <c r="G22" s="135"/>
      <c r="H22" s="128"/>
      <c r="I22" s="135"/>
      <c r="J22" s="128"/>
      <c r="K22" s="135"/>
      <c r="L22" s="136"/>
    </row>
    <row r="23" spans="1:12" ht="45">
      <c r="A23" s="107">
        <v>12</v>
      </c>
      <c r="B23" s="103" t="s">
        <v>100</v>
      </c>
      <c r="C23" s="104">
        <v>30298867</v>
      </c>
      <c r="D23" s="108"/>
      <c r="E23" s="151"/>
      <c r="F23" s="128"/>
      <c r="G23" s="135"/>
      <c r="H23" s="128"/>
      <c r="I23" s="135"/>
      <c r="J23" s="128"/>
      <c r="K23" s="135"/>
      <c r="L23" s="136"/>
    </row>
    <row r="24" spans="1:12" ht="60">
      <c r="A24" s="107">
        <v>13</v>
      </c>
      <c r="B24" s="110" t="s">
        <v>101</v>
      </c>
      <c r="C24" s="111">
        <v>40330036</v>
      </c>
      <c r="D24" s="108"/>
      <c r="E24" s="151"/>
      <c r="F24" s="128"/>
      <c r="G24" s="135"/>
      <c r="H24" s="128"/>
      <c r="I24" s="135"/>
      <c r="J24" s="128"/>
      <c r="K24" s="135"/>
      <c r="L24" s="136"/>
    </row>
    <row r="25" spans="1:12" ht="60">
      <c r="A25" s="107">
        <v>14</v>
      </c>
      <c r="B25" s="103" t="s">
        <v>102</v>
      </c>
      <c r="C25" s="104">
        <v>31835936</v>
      </c>
      <c r="D25" s="108"/>
      <c r="E25" s="151"/>
      <c r="F25" s="128"/>
      <c r="G25" s="135"/>
      <c r="H25" s="128"/>
      <c r="I25" s="135"/>
      <c r="J25" s="128"/>
      <c r="K25" s="135"/>
      <c r="L25" s="136"/>
    </row>
    <row r="26" spans="1:12" ht="45">
      <c r="A26" s="107">
        <v>15</v>
      </c>
      <c r="B26" s="103" t="s">
        <v>103</v>
      </c>
      <c r="C26" s="104">
        <v>41651422</v>
      </c>
      <c r="D26" s="108"/>
      <c r="E26" s="151"/>
      <c r="F26" s="128"/>
      <c r="G26" s="135"/>
      <c r="H26" s="128"/>
      <c r="I26" s="135"/>
      <c r="J26" s="128"/>
      <c r="K26" s="135"/>
      <c r="L26" s="136"/>
    </row>
    <row r="27" spans="1:12" ht="45">
      <c r="A27" s="107">
        <v>16</v>
      </c>
      <c r="B27" s="103" t="s">
        <v>104</v>
      </c>
      <c r="C27" s="104">
        <v>41486811</v>
      </c>
      <c r="D27" s="108"/>
      <c r="E27" s="151"/>
      <c r="F27" s="128"/>
      <c r="G27" s="135"/>
      <c r="H27" s="128"/>
      <c r="I27" s="135"/>
      <c r="J27" s="128"/>
      <c r="K27" s="135"/>
      <c r="L27" s="136"/>
    </row>
    <row r="28" spans="1:12" ht="60">
      <c r="A28" s="107">
        <v>17</v>
      </c>
      <c r="B28" s="103" t="s">
        <v>105</v>
      </c>
      <c r="C28" s="104">
        <v>37085957</v>
      </c>
      <c r="D28" s="108"/>
      <c r="E28" s="151"/>
      <c r="F28" s="128"/>
      <c r="G28" s="135"/>
      <c r="H28" s="128"/>
      <c r="I28" s="135"/>
      <c r="J28" s="128"/>
      <c r="K28" s="135"/>
      <c r="L28" s="136"/>
    </row>
    <row r="29" spans="1:12" ht="45">
      <c r="A29" s="107">
        <v>18</v>
      </c>
      <c r="B29" s="103" t="s">
        <v>106</v>
      </c>
      <c r="C29" s="104">
        <v>38273228</v>
      </c>
      <c r="D29" s="108"/>
      <c r="E29" s="151"/>
      <c r="F29" s="128"/>
      <c r="G29" s="135"/>
      <c r="H29" s="128"/>
      <c r="I29" s="135"/>
      <c r="J29" s="128"/>
      <c r="K29" s="135"/>
      <c r="L29" s="136"/>
    </row>
    <row r="30" spans="1:12" ht="45">
      <c r="A30" s="107">
        <v>19</v>
      </c>
      <c r="B30" s="103" t="s">
        <v>107</v>
      </c>
      <c r="C30" s="104">
        <v>40630860</v>
      </c>
      <c r="D30" s="108"/>
      <c r="E30" s="151"/>
      <c r="F30" s="128"/>
      <c r="G30" s="135"/>
      <c r="H30" s="128"/>
      <c r="I30" s="135"/>
      <c r="J30" s="128"/>
      <c r="K30" s="135"/>
      <c r="L30" s="136"/>
    </row>
    <row r="31" spans="1:12" ht="60">
      <c r="A31" s="107">
        <v>20</v>
      </c>
      <c r="B31" s="103" t="s">
        <v>108</v>
      </c>
      <c r="C31" s="104">
        <v>41274914</v>
      </c>
      <c r="D31" s="108"/>
      <c r="E31" s="151"/>
      <c r="F31" s="128"/>
      <c r="G31" s="135"/>
      <c r="H31" s="128"/>
      <c r="I31" s="135"/>
      <c r="J31" s="128"/>
      <c r="K31" s="135"/>
      <c r="L31" s="136"/>
    </row>
    <row r="32" spans="1:12" ht="45">
      <c r="A32" s="107">
        <v>21</v>
      </c>
      <c r="B32" s="103" t="s">
        <v>109</v>
      </c>
      <c r="C32" s="104">
        <v>42286827</v>
      </c>
      <c r="D32" s="108"/>
      <c r="E32" s="151"/>
      <c r="F32" s="128"/>
      <c r="G32" s="135"/>
      <c r="H32" s="128"/>
      <c r="I32" s="135"/>
      <c r="J32" s="128"/>
      <c r="K32" s="135"/>
      <c r="L32" s="136"/>
    </row>
    <row r="33" spans="1:12" ht="45">
      <c r="A33" s="112">
        <v>22</v>
      </c>
      <c r="B33" s="103" t="s">
        <v>110</v>
      </c>
      <c r="C33" s="104">
        <v>35935803</v>
      </c>
      <c r="D33" s="108"/>
      <c r="E33" s="151"/>
      <c r="F33" s="128"/>
      <c r="G33" s="135"/>
      <c r="H33" s="128"/>
      <c r="I33" s="135"/>
      <c r="J33" s="128"/>
      <c r="K33" s="135"/>
      <c r="L33" s="136"/>
    </row>
    <row r="34" spans="1:12" ht="60">
      <c r="A34" s="107">
        <v>23</v>
      </c>
      <c r="B34" s="103" t="s">
        <v>111</v>
      </c>
      <c r="C34" s="104">
        <v>40149263</v>
      </c>
      <c r="D34" s="108"/>
      <c r="E34" s="151"/>
      <c r="F34" s="128"/>
      <c r="G34" s="135"/>
      <c r="H34" s="128"/>
      <c r="I34" s="135"/>
      <c r="J34" s="128"/>
      <c r="K34" s="135"/>
      <c r="L34" s="136"/>
    </row>
    <row r="35" spans="1:12" ht="45">
      <c r="A35" s="107">
        <v>24</v>
      </c>
      <c r="B35" s="103" t="s">
        <v>112</v>
      </c>
      <c r="C35" s="104">
        <v>34913960</v>
      </c>
      <c r="D35" s="109"/>
      <c r="E35" s="151"/>
      <c r="F35" s="128"/>
      <c r="G35" s="135"/>
      <c r="H35" s="128"/>
      <c r="I35" s="135"/>
      <c r="J35" s="128"/>
      <c r="K35" s="135"/>
      <c r="L35" s="136"/>
    </row>
    <row r="36" spans="1:12" ht="60">
      <c r="A36" s="107">
        <v>25</v>
      </c>
      <c r="B36" s="103" t="s">
        <v>113</v>
      </c>
      <c r="C36" s="104">
        <v>39673914</v>
      </c>
      <c r="D36" s="109"/>
      <c r="E36" s="151"/>
      <c r="F36" s="128"/>
      <c r="G36" s="135"/>
      <c r="H36" s="128"/>
      <c r="I36" s="135"/>
      <c r="J36" s="128"/>
      <c r="K36" s="135"/>
      <c r="L36" s="136"/>
    </row>
    <row r="37" spans="1:12" ht="45">
      <c r="A37" s="107">
        <v>26</v>
      </c>
      <c r="B37" s="103" t="s">
        <v>114</v>
      </c>
      <c r="C37" s="104">
        <v>29409770</v>
      </c>
      <c r="D37" s="109"/>
      <c r="E37" s="151"/>
      <c r="F37" s="128"/>
      <c r="G37" s="135"/>
      <c r="H37" s="128"/>
      <c r="I37" s="135"/>
      <c r="J37" s="128"/>
      <c r="K37" s="135"/>
      <c r="L37" s="136"/>
    </row>
    <row r="38" spans="1:12" ht="45">
      <c r="A38" s="107">
        <v>27</v>
      </c>
      <c r="B38" s="113" t="s">
        <v>115</v>
      </c>
      <c r="C38" s="114">
        <v>41422150</v>
      </c>
      <c r="D38" s="109"/>
      <c r="E38" s="151"/>
      <c r="F38" s="128"/>
      <c r="G38" s="135"/>
      <c r="H38" s="128"/>
      <c r="I38" s="135"/>
      <c r="J38" s="128"/>
      <c r="K38" s="135"/>
      <c r="L38" s="136"/>
    </row>
    <row r="39" spans="1:12" ht="45">
      <c r="A39" s="107">
        <v>28</v>
      </c>
      <c r="B39" s="103" t="s">
        <v>116</v>
      </c>
      <c r="C39" s="104">
        <v>42446203</v>
      </c>
      <c r="D39" s="109"/>
      <c r="E39" s="151"/>
      <c r="F39" s="128"/>
      <c r="G39" s="135"/>
      <c r="H39" s="128"/>
      <c r="I39" s="135"/>
      <c r="J39" s="128"/>
      <c r="K39" s="135"/>
      <c r="L39" s="136"/>
    </row>
    <row r="40" spans="1:12" ht="60">
      <c r="A40" s="107">
        <v>29</v>
      </c>
      <c r="B40" s="103" t="s">
        <v>117</v>
      </c>
      <c r="C40" s="104">
        <v>38214032</v>
      </c>
      <c r="D40" s="109"/>
      <c r="E40" s="151"/>
      <c r="F40" s="128"/>
      <c r="G40" s="135"/>
      <c r="H40" s="128"/>
      <c r="I40" s="135"/>
      <c r="J40" s="128"/>
      <c r="K40" s="135"/>
      <c r="L40" s="136"/>
    </row>
    <row r="41" spans="1:12" ht="60">
      <c r="A41" s="107">
        <v>30</v>
      </c>
      <c r="B41" s="103" t="s">
        <v>118</v>
      </c>
      <c r="C41" s="104">
        <v>38211806</v>
      </c>
      <c r="D41" s="109"/>
      <c r="E41" s="151"/>
      <c r="F41" s="128"/>
      <c r="G41" s="135"/>
      <c r="H41" s="128"/>
      <c r="I41" s="135"/>
      <c r="J41" s="128"/>
      <c r="K41" s="135"/>
      <c r="L41" s="136"/>
    </row>
    <row r="42" spans="1:12" ht="19.5">
      <c r="A42" s="74" t="s">
        <v>77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2">
      <c r="A43" s="82" t="s">
        <v>82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</row>
    <row r="44" spans="1:12">
      <c r="A44" s="83" t="s">
        <v>83</v>
      </c>
      <c r="B44" s="83"/>
      <c r="C44" s="84"/>
      <c r="D44" s="85"/>
      <c r="E44" s="86"/>
      <c r="F44" s="87"/>
      <c r="G44" s="88"/>
      <c r="H44" s="88"/>
      <c r="I44" s="89"/>
      <c r="J44" s="90"/>
      <c r="K44" s="90"/>
      <c r="L44" s="90"/>
    </row>
    <row r="45" spans="1:12" ht="15.75">
      <c r="A45" s="91" t="s">
        <v>84</v>
      </c>
      <c r="B45" s="92"/>
      <c r="C45" s="93"/>
      <c r="D45" s="85"/>
      <c r="E45" s="86"/>
      <c r="F45" s="87"/>
      <c r="G45" s="88"/>
      <c r="H45" s="88"/>
      <c r="I45" s="89"/>
      <c r="J45" s="90"/>
      <c r="K45" s="90"/>
      <c r="L45" s="90"/>
    </row>
    <row r="46" spans="1:12" ht="15.75" thickBot="1">
      <c r="A46" s="83" t="s">
        <v>85</v>
      </c>
      <c r="B46" s="83"/>
      <c r="C46" s="94"/>
      <c r="D46" s="95"/>
      <c r="E46" s="96"/>
      <c r="F46" s="88"/>
      <c r="G46" s="88"/>
      <c r="H46" s="88"/>
      <c r="I46" s="89"/>
      <c r="J46" s="90"/>
      <c r="K46" s="90"/>
      <c r="L46" s="90"/>
    </row>
    <row r="47" spans="1:12" ht="17.25" thickBot="1">
      <c r="A47" s="99" t="s">
        <v>86</v>
      </c>
      <c r="B47" s="100" t="s">
        <v>87</v>
      </c>
      <c r="C47" s="101" t="s">
        <v>88</v>
      </c>
      <c r="D47" s="148" t="s">
        <v>141</v>
      </c>
      <c r="E47" s="158" t="s">
        <v>142</v>
      </c>
      <c r="F47" s="128"/>
      <c r="G47" s="135"/>
      <c r="H47" s="128"/>
      <c r="I47" s="135"/>
      <c r="J47" s="128"/>
      <c r="K47" s="135"/>
      <c r="L47" s="136"/>
    </row>
    <row r="48" spans="1:12" ht="15.75">
      <c r="A48" s="115">
        <v>31</v>
      </c>
      <c r="B48" s="103" t="s">
        <v>119</v>
      </c>
      <c r="C48" s="104">
        <v>38651298</v>
      </c>
      <c r="D48" s="106"/>
      <c r="E48" s="150"/>
      <c r="F48" s="128"/>
      <c r="G48" s="135"/>
      <c r="H48" s="128"/>
      <c r="I48" s="135"/>
      <c r="J48" s="128"/>
      <c r="K48" s="135"/>
      <c r="L48" s="136"/>
    </row>
    <row r="49" spans="1:12" ht="15.75">
      <c r="A49" s="107">
        <v>32</v>
      </c>
      <c r="B49" s="103" t="s">
        <v>120</v>
      </c>
      <c r="C49" s="104">
        <v>40515628</v>
      </c>
      <c r="D49" s="116"/>
      <c r="E49" s="152"/>
      <c r="F49" s="5"/>
      <c r="G49" s="5"/>
      <c r="H49" s="5"/>
      <c r="I49" s="5"/>
      <c r="J49" s="5"/>
      <c r="K49" s="5"/>
      <c r="L49" s="5"/>
    </row>
    <row r="50" spans="1:12" ht="15.75">
      <c r="A50" s="107">
        <v>33</v>
      </c>
      <c r="B50" s="103" t="s">
        <v>121</v>
      </c>
      <c r="C50" s="104">
        <v>38033346</v>
      </c>
      <c r="D50" s="116"/>
      <c r="E50" s="152"/>
      <c r="F50" s="5"/>
      <c r="G50" s="5"/>
      <c r="H50" s="5"/>
      <c r="I50" s="5"/>
      <c r="J50" s="5"/>
      <c r="K50" s="5"/>
      <c r="L50" s="5"/>
    </row>
    <row r="51" spans="1:12" ht="15.75">
      <c r="A51" s="107">
        <v>34</v>
      </c>
      <c r="B51" s="103" t="s">
        <v>122</v>
      </c>
      <c r="C51" s="104">
        <v>39005668</v>
      </c>
      <c r="D51" s="116"/>
      <c r="E51" s="152"/>
      <c r="F51" s="5"/>
      <c r="G51" s="5"/>
      <c r="H51" s="5"/>
      <c r="I51" s="5"/>
      <c r="J51" s="5"/>
      <c r="K51" s="5"/>
      <c r="L51" s="5"/>
    </row>
    <row r="52" spans="1:12" ht="30">
      <c r="A52" s="107">
        <v>35</v>
      </c>
      <c r="B52" s="103" t="s">
        <v>123</v>
      </c>
      <c r="C52" s="104">
        <v>39781135</v>
      </c>
      <c r="D52" s="116"/>
      <c r="E52" s="152"/>
      <c r="F52" s="5"/>
      <c r="G52" s="5"/>
      <c r="H52" s="5"/>
      <c r="I52" s="5"/>
      <c r="J52" s="5"/>
      <c r="K52" s="5"/>
      <c r="L52" s="5"/>
    </row>
    <row r="53" spans="1:12" ht="30">
      <c r="A53" s="107">
        <v>36</v>
      </c>
      <c r="B53" s="103" t="s">
        <v>124</v>
      </c>
      <c r="C53" s="104">
        <v>41319125</v>
      </c>
      <c r="D53" s="116"/>
      <c r="E53" s="152"/>
      <c r="F53" s="5"/>
      <c r="G53" s="5"/>
      <c r="H53" s="5"/>
      <c r="I53" s="5"/>
      <c r="J53" s="5"/>
      <c r="K53" s="5"/>
      <c r="L53" s="5"/>
    </row>
    <row r="54" spans="1:12" ht="15.75">
      <c r="A54" s="107">
        <v>37</v>
      </c>
      <c r="B54" s="103" t="s">
        <v>125</v>
      </c>
      <c r="C54" s="104">
        <v>35281779</v>
      </c>
      <c r="D54" s="117"/>
      <c r="E54" s="153"/>
      <c r="F54" s="5"/>
      <c r="G54" s="5"/>
      <c r="H54" s="5"/>
      <c r="I54" s="5"/>
      <c r="J54" s="5"/>
      <c r="K54" s="5"/>
      <c r="L54" s="5"/>
    </row>
    <row r="55" spans="1:12" ht="15.75">
      <c r="A55" s="107">
        <v>38</v>
      </c>
      <c r="B55" s="103" t="s">
        <v>126</v>
      </c>
      <c r="C55" s="104">
        <v>42753280</v>
      </c>
      <c r="D55" s="117"/>
      <c r="E55" s="154"/>
      <c r="F55" s="5"/>
      <c r="G55" s="5"/>
      <c r="H55" s="5"/>
      <c r="I55" s="5"/>
      <c r="J55" s="5"/>
      <c r="K55" s="5"/>
      <c r="L55" s="5"/>
    </row>
    <row r="56" spans="1:12" ht="30">
      <c r="A56" s="107">
        <v>39</v>
      </c>
      <c r="B56" s="103" t="s">
        <v>127</v>
      </c>
      <c r="C56" s="104">
        <v>39780436</v>
      </c>
      <c r="D56" s="119"/>
      <c r="E56" s="155"/>
      <c r="F56" s="5"/>
      <c r="G56" s="5"/>
      <c r="H56" s="5"/>
      <c r="I56" s="5"/>
      <c r="J56" s="5"/>
      <c r="K56" s="5"/>
      <c r="L56" s="5"/>
    </row>
    <row r="57" spans="1:12" ht="15.75">
      <c r="A57" s="107">
        <v>40</v>
      </c>
      <c r="B57" s="103" t="s">
        <v>128</v>
      </c>
      <c r="C57" s="104">
        <v>39201787</v>
      </c>
      <c r="D57" s="117"/>
      <c r="E57" s="156"/>
      <c r="F57" s="5"/>
      <c r="G57" s="5"/>
      <c r="H57" s="5"/>
      <c r="I57" s="5"/>
      <c r="J57" s="5"/>
      <c r="K57" s="5"/>
      <c r="L57" s="5"/>
    </row>
    <row r="58" spans="1:12" ht="15.75">
      <c r="A58" s="107">
        <v>41</v>
      </c>
      <c r="B58" s="103" t="s">
        <v>129</v>
      </c>
      <c r="C58" s="104">
        <v>37227584</v>
      </c>
      <c r="D58" s="117"/>
      <c r="E58" s="156"/>
      <c r="F58" s="5"/>
      <c r="G58" s="5"/>
      <c r="H58" s="5"/>
      <c r="I58" s="5"/>
      <c r="J58" s="5"/>
      <c r="K58" s="5"/>
      <c r="L58" s="5"/>
    </row>
    <row r="59" spans="1:12" ht="15.75">
      <c r="A59" s="126"/>
      <c r="B59" s="126"/>
      <c r="C59" s="126"/>
      <c r="D59" s="126"/>
      <c r="E59" s="127"/>
      <c r="F59" s="127"/>
      <c r="G59" s="127"/>
      <c r="H59" s="128"/>
      <c r="I59" s="129"/>
      <c r="J59" s="129"/>
      <c r="K59" s="129"/>
      <c r="L59" s="129"/>
    </row>
    <row r="60" spans="1:12" ht="19.5">
      <c r="A60" s="74" t="s">
        <v>77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</row>
    <row r="61" spans="1:12">
      <c r="A61" s="82" t="s">
        <v>82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</row>
    <row r="62" spans="1:12">
      <c r="A62" s="83" t="s">
        <v>83</v>
      </c>
      <c r="B62" s="83"/>
      <c r="C62" s="84"/>
      <c r="D62" s="85"/>
      <c r="E62" s="86"/>
      <c r="F62" s="87"/>
      <c r="G62" s="88"/>
      <c r="H62" s="88"/>
      <c r="I62" s="89"/>
      <c r="J62" s="90"/>
      <c r="K62" s="90"/>
      <c r="L62" s="90"/>
    </row>
    <row r="63" spans="1:12" ht="15.75">
      <c r="A63" s="91" t="s">
        <v>84</v>
      </c>
      <c r="B63" s="92"/>
      <c r="C63" s="93"/>
      <c r="D63" s="85"/>
      <c r="E63" s="86"/>
      <c r="F63" s="87"/>
      <c r="G63" s="88"/>
      <c r="H63" s="88"/>
      <c r="I63" s="89"/>
      <c r="J63" s="90"/>
      <c r="K63" s="90"/>
      <c r="L63" s="90"/>
    </row>
    <row r="64" spans="1:12">
      <c r="A64" s="83" t="s">
        <v>85</v>
      </c>
      <c r="B64" s="83"/>
      <c r="C64" s="94"/>
      <c r="D64" s="95"/>
      <c r="E64" s="96"/>
      <c r="F64" s="88"/>
      <c r="G64" s="88"/>
      <c r="H64" s="88"/>
      <c r="I64" s="89"/>
      <c r="J64" s="90"/>
      <c r="K64" s="90"/>
      <c r="L64" s="90"/>
    </row>
    <row r="65" spans="1:12" ht="19.5" thickBot="1">
      <c r="A65" s="130"/>
      <c r="B65" s="131"/>
      <c r="C65" s="132"/>
      <c r="D65" s="133"/>
      <c r="E65" s="134" t="s">
        <v>130</v>
      </c>
      <c r="F65" s="128"/>
      <c r="G65" s="135"/>
      <c r="H65" s="128"/>
      <c r="I65" s="135"/>
      <c r="J65" s="128"/>
      <c r="K65" s="135"/>
      <c r="L65" s="136"/>
    </row>
    <row r="66" spans="1:12" ht="17.25" thickBot="1">
      <c r="A66" s="99" t="s">
        <v>86</v>
      </c>
      <c r="B66" s="100" t="s">
        <v>87</v>
      </c>
      <c r="C66" s="101" t="s">
        <v>88</v>
      </c>
      <c r="D66" s="148" t="s">
        <v>141</v>
      </c>
      <c r="E66" s="158" t="s">
        <v>142</v>
      </c>
      <c r="F66" s="128"/>
      <c r="G66" s="135"/>
      <c r="H66" s="128"/>
      <c r="I66" s="135"/>
      <c r="J66" s="128"/>
      <c r="K66" s="135"/>
      <c r="L66" s="136"/>
    </row>
    <row r="67" spans="1:12" ht="16.5">
      <c r="A67" s="107">
        <v>42</v>
      </c>
      <c r="B67" s="137" t="s">
        <v>131</v>
      </c>
      <c r="C67" s="138">
        <v>40660416</v>
      </c>
      <c r="D67" s="106"/>
      <c r="E67" s="150"/>
      <c r="F67" s="128"/>
      <c r="G67" s="135"/>
      <c r="H67" s="128"/>
      <c r="I67" s="135"/>
      <c r="J67" s="128"/>
      <c r="K67" s="135"/>
      <c r="L67" s="136"/>
    </row>
    <row r="68" spans="1:12" ht="16.5">
      <c r="A68" s="107">
        <v>43</v>
      </c>
      <c r="B68" s="122" t="s">
        <v>132</v>
      </c>
      <c r="C68" s="123">
        <v>33231441</v>
      </c>
      <c r="D68" s="109"/>
      <c r="E68" s="151"/>
      <c r="F68" s="128"/>
      <c r="G68" s="135"/>
      <c r="H68" s="128"/>
      <c r="I68" s="135"/>
      <c r="J68" s="128"/>
      <c r="K68" s="135"/>
      <c r="L68" s="136"/>
    </row>
    <row r="69" spans="1:12" ht="16.5">
      <c r="A69" s="107">
        <v>44</v>
      </c>
      <c r="B69" s="122" t="s">
        <v>133</v>
      </c>
      <c r="C69" s="123">
        <v>37747467</v>
      </c>
      <c r="D69" s="109"/>
      <c r="E69" s="151"/>
      <c r="F69" s="128"/>
      <c r="G69" s="135"/>
      <c r="H69" s="128"/>
      <c r="I69" s="135"/>
      <c r="J69" s="128"/>
      <c r="K69" s="135"/>
      <c r="L69" s="136"/>
    </row>
    <row r="70" spans="1:12" ht="16.5">
      <c r="A70" s="107">
        <v>45</v>
      </c>
      <c r="B70" s="122" t="s">
        <v>134</v>
      </c>
      <c r="C70" s="123">
        <v>36934743</v>
      </c>
      <c r="D70" s="109"/>
      <c r="E70" s="151"/>
      <c r="F70" s="128"/>
      <c r="G70" s="135"/>
      <c r="H70" s="128"/>
      <c r="I70" s="135"/>
      <c r="J70" s="128"/>
      <c r="K70" s="135"/>
      <c r="L70" s="136"/>
    </row>
    <row r="71" spans="1:12" ht="16.5">
      <c r="A71" s="107">
        <v>46</v>
      </c>
      <c r="B71" s="122" t="s">
        <v>135</v>
      </c>
      <c r="C71" s="125">
        <v>36804510</v>
      </c>
      <c r="D71" s="109"/>
      <c r="E71" s="151"/>
      <c r="F71" s="128"/>
      <c r="G71" s="135"/>
      <c r="H71" s="128"/>
      <c r="I71" s="135"/>
      <c r="J71" s="128"/>
      <c r="K71" s="135"/>
      <c r="L71" s="136"/>
    </row>
    <row r="72" spans="1:12" ht="16.5">
      <c r="A72" s="107">
        <v>47</v>
      </c>
      <c r="B72" s="122" t="s">
        <v>136</v>
      </c>
      <c r="C72" s="123">
        <v>31097053</v>
      </c>
      <c r="D72" s="116"/>
      <c r="E72" s="157"/>
      <c r="F72" s="5"/>
      <c r="G72" s="5"/>
      <c r="H72" s="5"/>
      <c r="I72" s="5"/>
      <c r="J72" s="5"/>
      <c r="K72" s="5"/>
      <c r="L72" s="5"/>
    </row>
    <row r="73" spans="1:12" ht="18.75">
      <c r="A73" s="107">
        <v>48</v>
      </c>
      <c r="B73" s="122" t="s">
        <v>137</v>
      </c>
      <c r="C73" s="123">
        <v>37003783</v>
      </c>
      <c r="D73" s="139"/>
      <c r="E73" s="156"/>
      <c r="F73" s="145"/>
      <c r="G73" s="145"/>
      <c r="H73" s="145"/>
      <c r="I73" s="145"/>
      <c r="J73" s="145"/>
      <c r="K73" s="145"/>
      <c r="L73" s="5"/>
    </row>
    <row r="74" spans="1:12" ht="16.5">
      <c r="A74" s="121">
        <v>49</v>
      </c>
      <c r="B74" s="140" t="s">
        <v>138</v>
      </c>
      <c r="C74" s="124">
        <v>35105188</v>
      </c>
      <c r="D74" s="109"/>
      <c r="E74" s="151"/>
      <c r="F74" s="128"/>
      <c r="G74" s="135"/>
      <c r="H74" s="128"/>
      <c r="I74" s="135"/>
      <c r="J74" s="128"/>
      <c r="K74" s="135"/>
      <c r="L74" s="136"/>
    </row>
    <row r="75" spans="1:12" ht="16.5">
      <c r="A75" s="121">
        <v>50</v>
      </c>
      <c r="B75" s="122" t="s">
        <v>139</v>
      </c>
      <c r="C75" s="125">
        <v>42380012</v>
      </c>
      <c r="D75" s="118"/>
      <c r="E75" s="153"/>
      <c r="F75" s="145"/>
      <c r="G75" s="145"/>
      <c r="H75" s="145"/>
      <c r="I75" s="145"/>
      <c r="J75" s="145"/>
      <c r="K75" s="145"/>
      <c r="L75" s="5"/>
    </row>
    <row r="76" spans="1:12" ht="16.5">
      <c r="A76" s="107">
        <v>51</v>
      </c>
      <c r="B76" s="122" t="s">
        <v>140</v>
      </c>
      <c r="C76" s="123">
        <v>35059063</v>
      </c>
      <c r="D76" s="117"/>
      <c r="E76" s="156"/>
      <c r="F76" s="145"/>
      <c r="G76" s="145"/>
      <c r="H76" s="145"/>
      <c r="I76" s="145"/>
      <c r="J76" s="145"/>
      <c r="K76" s="145"/>
      <c r="L76" s="5"/>
    </row>
    <row r="77" spans="1:12" ht="15.75">
      <c r="A77" s="107"/>
      <c r="B77" s="116"/>
      <c r="C77" s="120"/>
      <c r="D77" s="117"/>
      <c r="E77" s="156"/>
      <c r="F77" s="145"/>
      <c r="G77" s="145"/>
      <c r="H77" s="145"/>
      <c r="I77" s="145"/>
      <c r="J77" s="145"/>
      <c r="K77" s="145"/>
      <c r="L77" s="5"/>
    </row>
    <row r="78" spans="1:12" ht="16.5">
      <c r="A78" s="107"/>
      <c r="B78" s="140"/>
      <c r="C78" s="124"/>
      <c r="D78" s="141"/>
      <c r="E78" s="159"/>
      <c r="F78" s="145"/>
      <c r="G78" s="145"/>
      <c r="H78" s="145"/>
      <c r="I78" s="145"/>
      <c r="J78" s="145"/>
      <c r="K78" s="145"/>
      <c r="L78" s="5"/>
    </row>
    <row r="79" spans="1:12" ht="16.5">
      <c r="A79" s="142"/>
      <c r="B79" s="143"/>
      <c r="C79" s="144"/>
      <c r="D79" s="145"/>
      <c r="E79" s="145"/>
      <c r="F79" s="145"/>
      <c r="G79" s="145"/>
      <c r="H79" s="145"/>
      <c r="I79" s="145"/>
      <c r="J79" s="145"/>
      <c r="K79" s="145"/>
      <c r="L79" s="5"/>
    </row>
    <row r="80" spans="1:12" ht="16.5">
      <c r="A80" s="142"/>
      <c r="B80" s="143"/>
      <c r="C80" s="144"/>
      <c r="D80" s="146"/>
      <c r="E80" s="145"/>
      <c r="F80" s="145"/>
      <c r="G80" s="145"/>
      <c r="H80" s="145"/>
      <c r="I80" s="145"/>
      <c r="J80" s="145"/>
      <c r="K80" s="145"/>
      <c r="L80" s="5"/>
    </row>
    <row r="81" spans="1:12" ht="16.5">
      <c r="A81" s="142"/>
      <c r="B81" s="143"/>
      <c r="C81" s="144"/>
      <c r="D81" s="146"/>
      <c r="E81" s="145"/>
      <c r="F81" s="145"/>
      <c r="G81" s="145"/>
      <c r="H81" s="145"/>
      <c r="I81" s="145"/>
      <c r="J81" s="145"/>
      <c r="K81" s="145"/>
      <c r="L81" s="5"/>
    </row>
    <row r="82" spans="1:12" ht="15.75">
      <c r="A82" s="147"/>
      <c r="B82" s="131"/>
      <c r="C82" s="132"/>
      <c r="D82" s="145"/>
      <c r="E82" s="145"/>
      <c r="F82" s="145"/>
      <c r="G82" s="145"/>
      <c r="H82" s="145"/>
      <c r="I82" s="145"/>
      <c r="J82" s="145"/>
      <c r="K82" s="145"/>
      <c r="L82" s="5"/>
    </row>
  </sheetData>
  <mergeCells count="9">
    <mergeCell ref="A59:D59"/>
    <mergeCell ref="A60:L60"/>
    <mergeCell ref="A61:L61"/>
    <mergeCell ref="A1:L1"/>
    <mergeCell ref="A3:B3"/>
    <mergeCell ref="A4:L4"/>
    <mergeCell ref="A5:L5"/>
    <mergeCell ref="A42:L42"/>
    <mergeCell ref="A43:L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 PEDAG</vt:lpstr>
      <vt:lpstr>TRABAJO PRAC RESUELTO</vt:lpstr>
      <vt:lpstr>trab pract costo prod</vt:lpstr>
      <vt:lpstr>trab pract costo actual</vt:lpstr>
      <vt:lpstr>ATENCION !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</cp:lastModifiedBy>
  <cp:lastPrinted>2020-09-22T20:35:37Z</cp:lastPrinted>
  <dcterms:created xsi:type="dcterms:W3CDTF">2020-04-08T16:44:30Z</dcterms:created>
  <dcterms:modified xsi:type="dcterms:W3CDTF">2020-09-28T20:54:30Z</dcterms:modified>
</cp:coreProperties>
</file>