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8855" windowHeight="11745"/>
  </bookViews>
  <sheets>
    <sheet name="PLAN" sheetId="1" r:id="rId1"/>
    <sheet name="APUNTE" sheetId="13" r:id="rId2"/>
    <sheet name="PLAN DE CUENTAS resuelto" sheetId="14" r:id="rId3"/>
    <sheet name="PL CTAS RESULTADOS resuelto" sheetId="15" r:id="rId4"/>
  </sheets>
  <calcPr calcId="124519"/>
</workbook>
</file>

<file path=xl/calcChain.xml><?xml version="1.0" encoding="utf-8"?>
<calcChain xmlns="http://schemas.openxmlformats.org/spreadsheetml/2006/main">
  <c r="F34" i="15"/>
  <c r="F23"/>
  <c r="M5"/>
  <c r="F4"/>
  <c r="E2" s="1"/>
  <c r="M3"/>
  <c r="L2"/>
  <c r="G41" i="14"/>
  <c r="L40"/>
  <c r="N38"/>
  <c r="N34"/>
  <c r="G34"/>
  <c r="N32"/>
  <c r="G30"/>
  <c r="N29"/>
  <c r="M28" s="1"/>
  <c r="L2" s="1"/>
  <c r="G28"/>
  <c r="F27" s="1"/>
  <c r="N26"/>
  <c r="G25"/>
  <c r="N24"/>
  <c r="N23"/>
  <c r="G23"/>
  <c r="N22"/>
  <c r="G18"/>
  <c r="N16"/>
  <c r="G13"/>
  <c r="N11"/>
  <c r="G10"/>
  <c r="F3" s="1"/>
  <c r="D2" s="1"/>
  <c r="N8"/>
  <c r="N4"/>
  <c r="G4"/>
  <c r="M3"/>
</calcChain>
</file>

<file path=xl/sharedStrings.xml><?xml version="1.0" encoding="utf-8"?>
<sst xmlns="http://schemas.openxmlformats.org/spreadsheetml/2006/main" count="175" uniqueCount="167">
  <si>
    <t>INSTITTUTO SUPERIOR DEL PREFESORADO DE SALTA Nro. 6005</t>
  </si>
  <si>
    <t>CONTENIDO O TEMA A DESARROLLAR</t>
  </si>
  <si>
    <t>GUIA O ACTIVIDADES</t>
  </si>
  <si>
    <t>BIBLIOGRAFIA</t>
  </si>
  <si>
    <t>Cdor Enrique J. Cárdenas</t>
  </si>
  <si>
    <t>APELLIDO Y NOMBRE DOCENTE:  CÁRDENAS, ENRIQUE JOSÉ</t>
  </si>
  <si>
    <t xml:space="preserve">ASIGNATURA: TEORIA CONTABLE </t>
  </si>
  <si>
    <t>APUNTE DE CLASE</t>
  </si>
  <si>
    <t>PLAN PEDAGOGICO: TECNICATURA SUP. EN ADM. CON o/COMERCIALIZACION</t>
  </si>
  <si>
    <t>desde 20:20</t>
  </si>
  <si>
    <t>hasta 21:40</t>
  </si>
  <si>
    <t>desde 19:00</t>
  </si>
  <si>
    <t>hasta 20:20</t>
  </si>
  <si>
    <t>ACTIVO</t>
  </si>
  <si>
    <t>PASIVO</t>
  </si>
  <si>
    <t>"FUNDAMENTOS DE LA CONTABILIDAD" Mario Biondi y Maria Celia Zandona cap II</t>
  </si>
  <si>
    <t>PLAN DE CUENTAS</t>
  </si>
  <si>
    <t>ACTIVO CORRIENTE</t>
  </si>
  <si>
    <t>PASIVO CORRIENTE</t>
  </si>
  <si>
    <t>CAJA Y BANCOS</t>
  </si>
  <si>
    <t>CUENTAS POR PAGAR</t>
  </si>
  <si>
    <t>CAJA</t>
  </si>
  <si>
    <t>PROVEEDORES</t>
  </si>
  <si>
    <t>BANCO MACRO CTA CTE</t>
  </si>
  <si>
    <t>ACREEDORES VS</t>
  </si>
  <si>
    <t>BANCO RIO</t>
  </si>
  <si>
    <t>DOCUMENTOS A PAGAR</t>
  </si>
  <si>
    <t>BANCO MACRO CAJA DE AH.</t>
  </si>
  <si>
    <t>PRESTAMOS</t>
  </si>
  <si>
    <t>VALORES A DEPOSITAR</t>
  </si>
  <si>
    <t>PRESTAMOS BANC.</t>
  </si>
  <si>
    <t>INVERSIONES</t>
  </si>
  <si>
    <t>PRESTAMOS FINANCIEROS</t>
  </si>
  <si>
    <t>BANCO MACRO PLAZO FIJO</t>
  </si>
  <si>
    <t>MONEDA EXTRANJ. DOLARES</t>
  </si>
  <si>
    <t>SUELDOS A PAGAR</t>
  </si>
  <si>
    <t>CREDITOS POR VENTAS</t>
  </si>
  <si>
    <t>CARGAS SOC. A PAGAR</t>
  </si>
  <si>
    <t>DEUDORES POR VENTAS</t>
  </si>
  <si>
    <t>INDEMNIZACIONES A PAGAR</t>
  </si>
  <si>
    <t>DEUDORES `POR PRESTAMOS</t>
  </si>
  <si>
    <t>HONORARIOS A PAGAR</t>
  </si>
  <si>
    <t>DOCUMENTOS A COBRAR</t>
  </si>
  <si>
    <t>CARGAS FISCALES</t>
  </si>
  <si>
    <t>DEUDORES POR TARJETAS</t>
  </si>
  <si>
    <t>IVA A PAGAR</t>
  </si>
  <si>
    <t>OTROS CREDITOS</t>
  </si>
  <si>
    <t>IVA DEBITO FISCAL</t>
  </si>
  <si>
    <t>IVA SALDO A FAVOR</t>
  </si>
  <si>
    <t>IMP. A LAS GANAN. A PAGAR</t>
  </si>
  <si>
    <t>IVA CREDITO FISCAL</t>
  </si>
  <si>
    <t>IMP. A LAS ACTIV. ECON A PAGAR</t>
  </si>
  <si>
    <t>RETIRO DE SOCIOS</t>
  </si>
  <si>
    <t>TASAS MUNIC. A PAGAR</t>
  </si>
  <si>
    <t>ANTICIPOS AL PERSONAL</t>
  </si>
  <si>
    <t>DIVIDENDOS</t>
  </si>
  <si>
    <t>BIENES DE CAMBIO</t>
  </si>
  <si>
    <t>ANTICIPOS DE CLIENTES</t>
  </si>
  <si>
    <t>MERCADERIAS</t>
  </si>
  <si>
    <t>OTROS PASIVOS CORRIENTES</t>
  </si>
  <si>
    <t>OTROS ACTIVOS CORRIENTES</t>
  </si>
  <si>
    <t>OTROS PASIVOS CTES</t>
  </si>
  <si>
    <t>CARGOS DIFERIDOS</t>
  </si>
  <si>
    <t>PREVISIONES</t>
  </si>
  <si>
    <t>ACTIVO NO CORRIENTE</t>
  </si>
  <si>
    <t>PREVISION PARA INCENDIOS</t>
  </si>
  <si>
    <t>PASIVO NO CORRIENTE</t>
  </si>
  <si>
    <t>DS POR PREST. A L. PLAZO</t>
  </si>
  <si>
    <t>PREST. BANC. L. PLAZO</t>
  </si>
  <si>
    <t>PREST. FINANC. L. PLAZO</t>
  </si>
  <si>
    <t>DEUDAS SOCIALES</t>
  </si>
  <si>
    <t>INVERSIONES A L. PLAZO</t>
  </si>
  <si>
    <t>CARGAS SOC. A PAG. L. PLAZO</t>
  </si>
  <si>
    <t>BIENES DE USO</t>
  </si>
  <si>
    <t>DEUDAS FISCALES</t>
  </si>
  <si>
    <t>INSTALACIONES</t>
  </si>
  <si>
    <t>IMP. NACION. A PAGAR L. PLAZO</t>
  </si>
  <si>
    <t>MUEBLES Y UTILES</t>
  </si>
  <si>
    <t>IMP. PROV. A PAGAR L. PLAZO</t>
  </si>
  <si>
    <t>RODADOS</t>
  </si>
  <si>
    <t>TASA MUNIC. A PAGAR  L. PLAZO</t>
  </si>
  <si>
    <t>TERRENOS</t>
  </si>
  <si>
    <t>INMUEBLES</t>
  </si>
  <si>
    <t>OTROS PASIVOS NO CTES</t>
  </si>
  <si>
    <t>MAQUINARIAS Y HERRAMIENTAS</t>
  </si>
  <si>
    <t>ACTIVOS INTANGIBLES</t>
  </si>
  <si>
    <t>APORTES DE LOS PROPIETARIOS</t>
  </si>
  <si>
    <t>MARCAS Y PATENTES</t>
  </si>
  <si>
    <t>GANANCIAS RESERVADAS</t>
  </si>
  <si>
    <t>GASTOS DE ORGANIZACIÓN</t>
  </si>
  <si>
    <t>RESULTADOS NO ASIGNADOS</t>
  </si>
  <si>
    <t>OTROS ACTIVOS NO CORRIENTES</t>
  </si>
  <si>
    <t>RESULTADO DEL EJERCICIO</t>
  </si>
  <si>
    <t>RESULTADOS</t>
  </si>
  <si>
    <t>RESULTADOS NEGATIVOS</t>
  </si>
  <si>
    <t>RESULTADOS POSITIVOS</t>
  </si>
  <si>
    <t>COSTO MERCADERIAS VENDIDAS</t>
  </si>
  <si>
    <t>INGRESOS ORDINARIOS</t>
  </si>
  <si>
    <t>GASTOS DE ADMINISTRACION</t>
  </si>
  <si>
    <t>VENTAS DE MERCADERIAS</t>
  </si>
  <si>
    <t>SUELDOS Y JORNALES</t>
  </si>
  <si>
    <t>INGRESOS EXTRAORDINARIOS</t>
  </si>
  <si>
    <t>CARGAS SOCIALES</t>
  </si>
  <si>
    <t>INTERES GANADOS</t>
  </si>
  <si>
    <t>SEGUROS</t>
  </si>
  <si>
    <t>DESCUENTOS OBTENIDOS</t>
  </si>
  <si>
    <t>IMPUESTOS NACIONALES</t>
  </si>
  <si>
    <t>IMPUESTOS PROVINCIALES</t>
  </si>
  <si>
    <t>TASAS E IMPUESTOS MUNICIPALES</t>
  </si>
  <si>
    <t>HONORARIOS PROFESIONALES</t>
  </si>
  <si>
    <t>GASTOS DE LIBRERÍA</t>
  </si>
  <si>
    <t>ENERGIA ELECTRICA</t>
  </si>
  <si>
    <t>TELEFONO</t>
  </si>
  <si>
    <t>GASTOS BANCARIOS</t>
  </si>
  <si>
    <t>PERDIDAS POR ROBO</t>
  </si>
  <si>
    <t>ALQUILERES</t>
  </si>
  <si>
    <t>GASTOS ADMINISTRATIVOS</t>
  </si>
  <si>
    <t>GASTOS DE COMERCIALIZACION</t>
  </si>
  <si>
    <t>GASTOS VARIOS</t>
  </si>
  <si>
    <t>AMORTIZACION MUEBLES Y UTILES</t>
  </si>
  <si>
    <t>AMORTIZACION INMUEBLES</t>
  </si>
  <si>
    <t>COMBUSTIBLES Y LUBRICANTES</t>
  </si>
  <si>
    <t>REPUESTOS Y REPARACIONES</t>
  </si>
  <si>
    <t>FLETES</t>
  </si>
  <si>
    <t>COMISIONES PAGADAS</t>
  </si>
  <si>
    <t>GASTOS DE TALLER</t>
  </si>
  <si>
    <t>PUBLICIDAD Y PROPAGANDA</t>
  </si>
  <si>
    <t>AMORTIZACION INSTALACIONES</t>
  </si>
  <si>
    <t>AMORTIZACION RODADOS</t>
  </si>
  <si>
    <t>DEUDORES INCOBRABLES</t>
  </si>
  <si>
    <t>GASTOS DE FINANCIACION</t>
  </si>
  <si>
    <t>INTERESES PAGADOS</t>
  </si>
  <si>
    <t>DESCUENTOS OTORGADOS</t>
  </si>
  <si>
    <t>CUENTAS REGULADORAS</t>
  </si>
  <si>
    <t>AMORTIZACION ACUMULADAS INSTALACIONES</t>
  </si>
  <si>
    <t>AMORTIZACION ACUMULADAS MUEBLES Y UTILES</t>
  </si>
  <si>
    <t>AMORTIZACION ACUMULADAS RODADOS</t>
  </si>
  <si>
    <t>AMORTIZACION ACUMULADAS INMUEBLES</t>
  </si>
  <si>
    <t>AMORTIZACION ACUMULADAS MAQUINARIAS Y HERR.</t>
  </si>
  <si>
    <t>PREVISION DS. INCOBRABLES</t>
  </si>
  <si>
    <t>CUENTA</t>
  </si>
  <si>
    <t>Es un título o nombre que sirve no solo de denominación, sino tambien para expresar el concepto</t>
  </si>
  <si>
    <t>de los valores registrados en la misma. Por ejemplo: la cuenta Alquileres solo incluirá valores téc-</t>
  </si>
  <si>
    <t>nicamente sean considerados como tales exclusivamente.</t>
  </si>
  <si>
    <t>PLAN DE CUENTA</t>
  </si>
  <si>
    <t>Ordenamiento destinado a estructurar técnicamente el control y las registraciones de una organización.</t>
  </si>
  <si>
    <t>Debe ser adecuada a cada tipo de organización y a los requerimiento de la Dirección. En el Plan de Cuentas</t>
  </si>
  <si>
    <t>se encuentran todas las cuentas que se deben utilizar en la organización.</t>
  </si>
  <si>
    <t>MANUAL DE CUENTAS</t>
  </si>
  <si>
    <t>Contiene las indicaciones precisas sobre la operatividad de cada cuenta, con las indicaciones no solo de la</t>
  </si>
  <si>
    <t>utilización de la misma, sino también de los límites dentro de los que se mueven las partidas en su imputación.</t>
  </si>
  <si>
    <t>Además se dan instrucciones sobre labores administrativas-contables a cargo de responsables a cumplirse</t>
  </si>
  <si>
    <t>en forma diaria, semanal, etc..</t>
  </si>
  <si>
    <t>Ejemplo:  Caja y bancos:  cuenta sintética, por su contenido es patrimonial de activo y engloba a todas las cuentas</t>
  </si>
  <si>
    <t>analíticas como ser Caja, Banco, etc..</t>
  </si>
  <si>
    <t>UNIDAD 3</t>
  </si>
  <si>
    <t>LAS CUENTAS</t>
  </si>
  <si>
    <t>OTROS PASIV NO CORRIENTES</t>
  </si>
  <si>
    <t>PATRIM NETO</t>
  </si>
  <si>
    <t>AMORTIZACION MAQ. Y HERR.</t>
  </si>
  <si>
    <t>REMUNERACIONES Y CARGAS SOC</t>
  </si>
  <si>
    <t>ACTIVO = PASIVO +  PATRIMONIO NETO</t>
  </si>
  <si>
    <t>638100 = 8150 + 629950</t>
  </si>
  <si>
    <t>TRABAJO PRACTICO</t>
  </si>
  <si>
    <t>DIA/S: 07/07 Y 09/07/20</t>
  </si>
  <si>
    <t xml:space="preserve">HORARIO 07/07: </t>
  </si>
  <si>
    <t xml:space="preserve">HORARIO 09/07: </t>
  </si>
</sst>
</file>

<file path=xl/styles.xml><?xml version="1.0" encoding="utf-8"?>
<styleSheet xmlns="http://schemas.openxmlformats.org/spreadsheetml/2006/main">
  <numFmts count="1">
    <numFmt numFmtId="164" formatCode="_ [$$-2C0A]\ * #,##0_ ;_ [$$-2C0A]\ * \-#,##0_ ;_ [$$-2C0A]\ * &quot;-&quot;??_ ;_ @_ "/>
  </numFmts>
  <fonts count="15">
    <font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9"/>
      <name val="Arial"/>
      <family val="2"/>
    </font>
    <font>
      <i/>
      <sz val="10"/>
      <color rgb="FFFF0000"/>
      <name val="Arial"/>
      <family val="2"/>
    </font>
    <font>
      <sz val="10"/>
      <color theme="3"/>
      <name val="Arial"/>
      <family val="2"/>
    </font>
    <font>
      <b/>
      <i/>
      <sz val="10"/>
      <name val="Arial"/>
      <family val="2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2" fillId="0" borderId="0" xfId="0" applyFont="1"/>
    <xf numFmtId="0" fontId="0" fillId="0" borderId="0" xfId="0" applyFill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Border="1"/>
    <xf numFmtId="0" fontId="6" fillId="0" borderId="0" xfId="0" applyFont="1" applyBorder="1"/>
    <xf numFmtId="0" fontId="3" fillId="0" borderId="11" xfId="0" applyFont="1" applyBorder="1"/>
    <xf numFmtId="0" fontId="0" fillId="0" borderId="11" xfId="0" applyBorder="1"/>
    <xf numFmtId="0" fontId="6" fillId="0" borderId="11" xfId="0" applyFont="1" applyBorder="1"/>
    <xf numFmtId="0" fontId="9" fillId="0" borderId="0" xfId="0" applyFont="1"/>
    <xf numFmtId="164" fontId="10" fillId="0" borderId="0" xfId="0" applyNumberFormat="1" applyFont="1"/>
    <xf numFmtId="164" fontId="3" fillId="0" borderId="0" xfId="0" applyNumberFormat="1" applyFont="1"/>
    <xf numFmtId="0" fontId="11" fillId="0" borderId="0" xfId="0" applyFont="1"/>
    <xf numFmtId="0" fontId="12" fillId="0" borderId="0" xfId="0" applyFont="1"/>
    <xf numFmtId="164" fontId="3" fillId="0" borderId="12" xfId="0" applyNumberFormat="1" applyFont="1" applyBorder="1"/>
    <xf numFmtId="0" fontId="11" fillId="0" borderId="0" xfId="0" applyFont="1" applyBorder="1"/>
    <xf numFmtId="0" fontId="9" fillId="0" borderId="11" xfId="0" applyFont="1" applyBorder="1"/>
    <xf numFmtId="0" fontId="11" fillId="0" borderId="11" xfId="0" applyFont="1" applyBorder="1"/>
    <xf numFmtId="0" fontId="7" fillId="0" borderId="0" xfId="0" applyFont="1"/>
    <xf numFmtId="0" fontId="8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164" fontId="5" fillId="2" borderId="12" xfId="0" applyNumberFormat="1" applyFont="1" applyFill="1" applyBorder="1"/>
    <xf numFmtId="164" fontId="5" fillId="3" borderId="12" xfId="0" applyNumberFormat="1" applyFont="1" applyFill="1" applyBorder="1"/>
    <xf numFmtId="0" fontId="13" fillId="0" borderId="0" xfId="0" applyFont="1"/>
    <xf numFmtId="0" fontId="1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342899</xdr:colOff>
      <xdr:row>3</xdr:row>
      <xdr:rowOff>19051</xdr:rowOff>
    </xdr:from>
    <xdr:to>
      <xdr:col>1</xdr:col>
      <xdr:colOff>276224</xdr:colOff>
      <xdr:row>6</xdr:row>
      <xdr:rowOff>104776</xdr:rowOff>
    </xdr:to>
    <xdr:cxnSp macro="">
      <xdr:nvCxnSpPr>
        <xdr:cNvPr id="2" name="1 Conector recto de flecha"/>
        <xdr:cNvCxnSpPr/>
      </xdr:nvCxnSpPr>
      <xdr:spPr>
        <a:xfrm rot="5400000" flipH="1" flipV="1">
          <a:off x="271462" y="576263"/>
          <a:ext cx="571500" cy="4286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466725</xdr:colOff>
      <xdr:row>4</xdr:row>
      <xdr:rowOff>19050</xdr:rowOff>
    </xdr:from>
    <xdr:to>
      <xdr:col>2</xdr:col>
      <xdr:colOff>152400</xdr:colOff>
      <xdr:row>6</xdr:row>
      <xdr:rowOff>123825</xdr:rowOff>
    </xdr:to>
    <xdr:cxnSp macro="">
      <xdr:nvCxnSpPr>
        <xdr:cNvPr id="3" name="2 Conector recto de flecha"/>
        <xdr:cNvCxnSpPr/>
      </xdr:nvCxnSpPr>
      <xdr:spPr>
        <a:xfrm flipV="1">
          <a:off x="466725" y="666750"/>
          <a:ext cx="657225" cy="4286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</xdr:row>
      <xdr:rowOff>152400</xdr:rowOff>
    </xdr:from>
    <xdr:to>
      <xdr:col>3</xdr:col>
      <xdr:colOff>47625</xdr:colOff>
      <xdr:row>7</xdr:row>
      <xdr:rowOff>9525</xdr:rowOff>
    </xdr:to>
    <xdr:cxnSp macro="">
      <xdr:nvCxnSpPr>
        <xdr:cNvPr id="4" name="3 Conector recto de flecha"/>
        <xdr:cNvCxnSpPr/>
      </xdr:nvCxnSpPr>
      <xdr:spPr>
        <a:xfrm flipV="1">
          <a:off x="647700" y="962025"/>
          <a:ext cx="904875" cy="1809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workbookViewId="0">
      <selection activeCell="A8" sqref="A8:H8"/>
    </sheetView>
  </sheetViews>
  <sheetFormatPr baseColWidth="10" defaultRowHeight="15"/>
  <cols>
    <col min="4" max="4" width="15.28515625" customWidth="1"/>
  </cols>
  <sheetData>
    <row r="1" spans="1:8">
      <c r="A1" s="34" t="s">
        <v>0</v>
      </c>
      <c r="B1" s="34"/>
      <c r="C1" s="34"/>
      <c r="D1" s="34"/>
      <c r="E1" s="34"/>
      <c r="F1" s="34"/>
      <c r="G1" s="34"/>
      <c r="H1" s="34"/>
    </row>
    <row r="2" spans="1:8">
      <c r="A2" s="9" t="s">
        <v>8</v>
      </c>
    </row>
    <row r="4" spans="1:8">
      <c r="A4" t="s">
        <v>6</v>
      </c>
    </row>
    <row r="5" spans="1:8">
      <c r="A5" t="s">
        <v>5</v>
      </c>
    </row>
    <row r="6" spans="1:8">
      <c r="A6" t="s">
        <v>164</v>
      </c>
      <c r="D6" t="s">
        <v>165</v>
      </c>
      <c r="E6" t="s">
        <v>9</v>
      </c>
      <c r="G6" t="s">
        <v>10</v>
      </c>
    </row>
    <row r="7" spans="1:8" ht="15.75" thickBot="1">
      <c r="D7" t="s">
        <v>166</v>
      </c>
      <c r="E7" t="s">
        <v>11</v>
      </c>
      <c r="G7" t="s">
        <v>12</v>
      </c>
    </row>
    <row r="8" spans="1:8" ht="15.75" thickBot="1">
      <c r="A8" s="31" t="s">
        <v>1</v>
      </c>
      <c r="B8" s="32"/>
      <c r="C8" s="32"/>
      <c r="D8" s="32"/>
      <c r="E8" s="32"/>
      <c r="F8" s="32"/>
      <c r="G8" s="32"/>
      <c r="H8" s="33"/>
    </row>
    <row r="9" spans="1:8">
      <c r="A9" s="3" t="s">
        <v>155</v>
      </c>
      <c r="B9" s="1"/>
      <c r="C9" s="1"/>
      <c r="D9" s="1"/>
      <c r="E9" s="1"/>
      <c r="F9" s="1"/>
      <c r="G9" s="1"/>
      <c r="H9" s="2"/>
    </row>
    <row r="10" spans="1:8">
      <c r="A10" s="10" t="s">
        <v>156</v>
      </c>
      <c r="B10" s="4"/>
      <c r="C10" s="4"/>
      <c r="D10" s="4"/>
      <c r="E10" s="4"/>
      <c r="F10" s="4"/>
      <c r="G10" s="4"/>
      <c r="H10" s="5"/>
    </row>
    <row r="11" spans="1:8">
      <c r="A11" s="3" t="s">
        <v>16</v>
      </c>
      <c r="B11" s="4"/>
      <c r="C11" s="4"/>
      <c r="D11" s="4"/>
      <c r="E11" s="4"/>
      <c r="F11" s="4"/>
      <c r="G11" s="4"/>
      <c r="H11" s="5"/>
    </row>
    <row r="12" spans="1:8">
      <c r="A12" s="3" t="s">
        <v>148</v>
      </c>
      <c r="B12" s="4"/>
      <c r="C12" s="4"/>
      <c r="D12" s="4"/>
      <c r="E12" s="4"/>
      <c r="F12" s="4"/>
      <c r="G12" s="4"/>
      <c r="H12" s="5"/>
    </row>
    <row r="13" spans="1:8">
      <c r="A13" s="3"/>
      <c r="B13" s="4"/>
      <c r="C13" s="4"/>
      <c r="D13" s="4"/>
      <c r="E13" s="4"/>
      <c r="F13" s="4"/>
      <c r="G13" s="4"/>
      <c r="H13" s="5"/>
    </row>
    <row r="14" spans="1:8">
      <c r="A14" s="3"/>
      <c r="B14" s="4"/>
      <c r="C14" s="4"/>
      <c r="D14" s="4"/>
      <c r="E14" s="4"/>
      <c r="F14" s="4"/>
      <c r="G14" s="4"/>
      <c r="H14" s="5"/>
    </row>
    <row r="15" spans="1:8">
      <c r="A15" s="3"/>
      <c r="B15" s="4"/>
      <c r="C15" s="4"/>
      <c r="D15" s="4"/>
      <c r="E15" s="4"/>
      <c r="F15" s="4"/>
      <c r="G15" s="4"/>
      <c r="H15" s="5"/>
    </row>
    <row r="16" spans="1:8">
      <c r="A16" s="3"/>
      <c r="B16" s="4"/>
      <c r="C16" s="4"/>
      <c r="D16" s="4"/>
      <c r="E16" s="4"/>
      <c r="F16" s="4"/>
      <c r="G16" s="4"/>
      <c r="H16" s="5"/>
    </row>
    <row r="17" spans="1:8">
      <c r="A17" s="3"/>
      <c r="B17" s="4"/>
      <c r="C17" s="4"/>
      <c r="D17" s="4"/>
      <c r="E17" s="4"/>
      <c r="F17" s="4"/>
      <c r="G17" s="4"/>
      <c r="H17" s="5"/>
    </row>
    <row r="18" spans="1:8" ht="15.75" thickBot="1">
      <c r="A18" s="6"/>
      <c r="B18" s="7"/>
      <c r="C18" s="7"/>
      <c r="D18" s="7"/>
      <c r="E18" s="7"/>
      <c r="F18" s="7"/>
      <c r="G18" s="7"/>
      <c r="H18" s="8"/>
    </row>
    <row r="19" spans="1:8" ht="15.75" thickBot="1">
      <c r="A19" s="31" t="s">
        <v>2</v>
      </c>
      <c r="B19" s="32"/>
      <c r="C19" s="32"/>
      <c r="D19" s="32"/>
      <c r="E19" s="32"/>
      <c r="F19" s="32"/>
      <c r="G19" s="32"/>
      <c r="H19" s="33"/>
    </row>
    <row r="20" spans="1:8">
      <c r="B20" s="1"/>
      <c r="C20" s="1"/>
      <c r="D20" s="1"/>
      <c r="E20" s="1"/>
      <c r="F20" s="1"/>
      <c r="G20" s="1"/>
      <c r="H20" s="2"/>
    </row>
    <row r="21" spans="1:8">
      <c r="A21" s="4" t="s">
        <v>7</v>
      </c>
      <c r="B21" s="4"/>
      <c r="C21" s="4"/>
      <c r="D21" s="4"/>
      <c r="E21" s="4"/>
      <c r="F21" s="4"/>
      <c r="G21" s="4"/>
      <c r="H21" s="5"/>
    </row>
    <row r="22" spans="1:8">
      <c r="A22" s="3" t="s">
        <v>163</v>
      </c>
      <c r="B22" s="4"/>
      <c r="C22" s="4"/>
      <c r="D22" s="4"/>
      <c r="E22" s="4"/>
      <c r="F22" s="4"/>
      <c r="G22" s="4"/>
      <c r="H22" s="5"/>
    </row>
    <row r="23" spans="1:8">
      <c r="A23" s="3"/>
      <c r="B23" s="4"/>
      <c r="C23" s="4"/>
      <c r="D23" s="4"/>
      <c r="E23" s="4"/>
      <c r="F23" s="4"/>
      <c r="G23" s="4"/>
      <c r="H23" s="5"/>
    </row>
    <row r="24" spans="1:8">
      <c r="A24" s="3"/>
      <c r="B24" s="4"/>
      <c r="C24" s="4"/>
      <c r="D24" s="4"/>
      <c r="E24" s="4"/>
      <c r="F24" s="4"/>
      <c r="G24" s="4"/>
      <c r="H24" s="5"/>
    </row>
    <row r="25" spans="1:8">
      <c r="A25" s="3"/>
      <c r="B25" s="4"/>
      <c r="C25" s="4"/>
      <c r="D25" s="4"/>
      <c r="E25" s="4"/>
      <c r="F25" s="4"/>
      <c r="G25" s="4"/>
      <c r="H25" s="5"/>
    </row>
    <row r="26" spans="1:8">
      <c r="A26" s="3"/>
      <c r="B26" s="4"/>
      <c r="C26" s="4"/>
      <c r="D26" s="4"/>
      <c r="E26" s="4"/>
      <c r="F26" s="4"/>
      <c r="G26" s="4"/>
      <c r="H26" s="5"/>
    </row>
    <row r="27" spans="1:8">
      <c r="A27" s="3"/>
      <c r="B27" s="4"/>
      <c r="C27" s="4"/>
      <c r="D27" s="4"/>
      <c r="E27" s="4"/>
      <c r="F27" s="4"/>
      <c r="G27" s="4"/>
      <c r="H27" s="5"/>
    </row>
    <row r="28" spans="1:8" ht="15.75" thickBot="1">
      <c r="A28" s="6"/>
      <c r="B28" s="7"/>
      <c r="C28" s="7"/>
      <c r="D28" s="7"/>
      <c r="E28" s="7"/>
      <c r="F28" s="7"/>
      <c r="G28" s="7"/>
      <c r="H28" s="8"/>
    </row>
    <row r="29" spans="1:8" ht="15.75" thickBot="1">
      <c r="A29" s="31" t="s">
        <v>3</v>
      </c>
      <c r="B29" s="32"/>
      <c r="C29" s="32"/>
      <c r="D29" s="32"/>
      <c r="E29" s="32"/>
      <c r="F29" s="32"/>
      <c r="G29" s="32"/>
      <c r="H29" s="33"/>
    </row>
    <row r="30" spans="1:8">
      <c r="A30" s="4" t="s">
        <v>15</v>
      </c>
      <c r="B30" s="1"/>
      <c r="C30" s="1"/>
      <c r="D30" s="1"/>
      <c r="E30" s="1"/>
      <c r="F30" s="1"/>
      <c r="G30" s="1"/>
      <c r="H30" s="2"/>
    </row>
    <row r="31" spans="1:8">
      <c r="A31" s="3"/>
      <c r="B31" s="4"/>
      <c r="C31" s="4"/>
      <c r="D31" s="4"/>
      <c r="E31" s="4"/>
      <c r="F31" s="4"/>
      <c r="G31" s="4"/>
      <c r="H31" s="5"/>
    </row>
    <row r="32" spans="1:8">
      <c r="B32" s="4"/>
      <c r="C32" s="4"/>
      <c r="D32" s="4"/>
      <c r="E32" s="4"/>
      <c r="F32" s="4"/>
      <c r="G32" s="4"/>
      <c r="H32" s="5"/>
    </row>
    <row r="33" spans="1:8" ht="15.75" thickBot="1">
      <c r="A33" s="6"/>
      <c r="B33" s="7"/>
      <c r="C33" s="7"/>
      <c r="D33" s="7"/>
      <c r="E33" s="7"/>
      <c r="F33" s="7"/>
      <c r="G33" s="7"/>
      <c r="H33" s="8"/>
    </row>
    <row r="35" spans="1:8">
      <c r="E35" t="s">
        <v>4</v>
      </c>
    </row>
  </sheetData>
  <mergeCells count="4">
    <mergeCell ref="A8:H8"/>
    <mergeCell ref="A19:H19"/>
    <mergeCell ref="A1:H1"/>
    <mergeCell ref="A29:H29"/>
  </mergeCells>
  <pageMargins left="0.3" right="0.25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7"/>
  <sheetViews>
    <sheetView workbookViewId="0">
      <selection activeCell="C29" sqref="C29"/>
    </sheetView>
  </sheetViews>
  <sheetFormatPr baseColWidth="10" defaultRowHeight="15"/>
  <sheetData>
    <row r="1" spans="1:1">
      <c r="A1" s="9" t="s">
        <v>140</v>
      </c>
    </row>
    <row r="2" spans="1:1">
      <c r="A2" t="s">
        <v>141</v>
      </c>
    </row>
    <row r="3" spans="1:1">
      <c r="A3" t="s">
        <v>142</v>
      </c>
    </row>
    <row r="4" spans="1:1">
      <c r="A4" t="s">
        <v>143</v>
      </c>
    </row>
    <row r="6" spans="1:1">
      <c r="A6" s="9" t="s">
        <v>144</v>
      </c>
    </row>
    <row r="7" spans="1:1">
      <c r="A7" t="s">
        <v>145</v>
      </c>
    </row>
    <row r="8" spans="1:1">
      <c r="A8" t="s">
        <v>146</v>
      </c>
    </row>
    <row r="9" spans="1:1">
      <c r="A9" t="s">
        <v>147</v>
      </c>
    </row>
    <row r="11" spans="1:1">
      <c r="A11" s="9" t="s">
        <v>148</v>
      </c>
    </row>
    <row r="12" spans="1:1">
      <c r="A12" t="s">
        <v>149</v>
      </c>
    </row>
    <row r="13" spans="1:1">
      <c r="A13" t="s">
        <v>150</v>
      </c>
    </row>
    <row r="14" spans="1:1">
      <c r="A14" t="s">
        <v>151</v>
      </c>
    </row>
    <row r="15" spans="1:1">
      <c r="A15" t="s">
        <v>152</v>
      </c>
    </row>
    <row r="16" spans="1:1">
      <c r="A16" t="s">
        <v>153</v>
      </c>
    </row>
    <row r="17" spans="1:1">
      <c r="A17" t="s">
        <v>154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88"/>
  <sheetViews>
    <sheetView zoomScale="90" zoomScaleNormal="90" workbookViewId="0">
      <selection activeCell="E31" sqref="E31"/>
    </sheetView>
  </sheetViews>
  <sheetFormatPr baseColWidth="10" defaultRowHeight="12.75"/>
  <cols>
    <col min="1" max="1" width="7.42578125" style="11" customWidth="1"/>
    <col min="2" max="2" width="7.140625" style="11" customWidth="1"/>
    <col min="3" max="3" width="8" style="11" customWidth="1"/>
    <col min="4" max="4" width="11.42578125" style="11" customWidth="1"/>
    <col min="5" max="7" width="11.42578125" style="11"/>
    <col min="8" max="8" width="9.42578125" style="11" customWidth="1"/>
    <col min="9" max="10" width="7.85546875" style="11" customWidth="1"/>
    <col min="11" max="11" width="8" style="11" customWidth="1"/>
    <col min="12" max="16384" width="11.42578125" style="11"/>
  </cols>
  <sheetData>
    <row r="1" spans="1:15">
      <c r="F1" s="12" t="s">
        <v>16</v>
      </c>
    </row>
    <row r="2" spans="1:15">
      <c r="A2" s="20">
        <v>10000</v>
      </c>
      <c r="B2" s="13" t="s">
        <v>13</v>
      </c>
      <c r="D2" s="35">
        <f>F3+F27</f>
        <v>638100</v>
      </c>
      <c r="H2" s="20">
        <v>20000</v>
      </c>
      <c r="I2" s="13" t="s">
        <v>14</v>
      </c>
      <c r="L2" s="36">
        <f>M3++M28</f>
        <v>8150</v>
      </c>
    </row>
    <row r="3" spans="1:15">
      <c r="B3" s="20">
        <v>11000</v>
      </c>
      <c r="C3" s="11" t="s">
        <v>17</v>
      </c>
      <c r="F3" s="21">
        <f>G4+G10+G13+G18+G23+G25</f>
        <v>16000</v>
      </c>
      <c r="I3" s="20">
        <v>21000</v>
      </c>
      <c r="J3" s="11" t="s">
        <v>18</v>
      </c>
      <c r="M3" s="25">
        <f>N4+N8+N11+N16+N22+N23+N24+N26</f>
        <v>7150</v>
      </c>
    </row>
    <row r="4" spans="1:15">
      <c r="C4" s="20">
        <v>11100</v>
      </c>
      <c r="D4" s="11" t="s">
        <v>19</v>
      </c>
      <c r="G4" s="21">
        <f>SUM(H5:H9)</f>
        <v>1500</v>
      </c>
      <c r="J4" s="20">
        <v>21100</v>
      </c>
      <c r="K4" s="11" t="s">
        <v>20</v>
      </c>
      <c r="N4" s="22">
        <f>SUM(O5:O7)</f>
        <v>2000</v>
      </c>
    </row>
    <row r="5" spans="1:15">
      <c r="C5" s="20"/>
      <c r="D5" s="23">
        <v>11101</v>
      </c>
      <c r="E5" s="14" t="s">
        <v>21</v>
      </c>
      <c r="F5" s="14"/>
      <c r="G5" s="14"/>
      <c r="H5" s="21">
        <v>1000</v>
      </c>
      <c r="J5" s="20"/>
      <c r="K5" s="14">
        <v>21101</v>
      </c>
      <c r="L5" s="14" t="s">
        <v>22</v>
      </c>
      <c r="M5" s="14"/>
      <c r="O5" s="21">
        <v>1000</v>
      </c>
    </row>
    <row r="6" spans="1:15">
      <c r="C6" s="20"/>
      <c r="D6" s="23">
        <v>11102</v>
      </c>
      <c r="E6" s="14" t="s">
        <v>23</v>
      </c>
      <c r="F6" s="14"/>
      <c r="G6" s="14"/>
      <c r="H6" s="21">
        <v>200</v>
      </c>
      <c r="J6" s="20"/>
      <c r="K6" s="14">
        <v>21102</v>
      </c>
      <c r="L6" s="14" t="s">
        <v>24</v>
      </c>
      <c r="M6" s="14"/>
      <c r="O6" s="21">
        <v>0</v>
      </c>
    </row>
    <row r="7" spans="1:15">
      <c r="C7" s="20"/>
      <c r="D7" s="23">
        <v>11103</v>
      </c>
      <c r="E7" s="14" t="s">
        <v>25</v>
      </c>
      <c r="F7" s="14"/>
      <c r="G7" s="14"/>
      <c r="H7" s="21">
        <v>200</v>
      </c>
      <c r="J7" s="20"/>
      <c r="K7" s="14">
        <v>21103</v>
      </c>
      <c r="L7" s="14" t="s">
        <v>26</v>
      </c>
      <c r="M7" s="14"/>
      <c r="O7" s="21">
        <v>1000</v>
      </c>
    </row>
    <row r="8" spans="1:15">
      <c r="A8" s="24"/>
      <c r="C8" s="20"/>
      <c r="D8" s="23">
        <v>11104</v>
      </c>
      <c r="E8" s="14" t="s">
        <v>27</v>
      </c>
      <c r="F8" s="14"/>
      <c r="G8" s="14"/>
      <c r="H8" s="21">
        <v>0</v>
      </c>
      <c r="J8" s="20">
        <v>21200</v>
      </c>
      <c r="K8" s="11" t="s">
        <v>28</v>
      </c>
      <c r="N8" s="25">
        <f>SUM(O9:O10)</f>
        <v>1000</v>
      </c>
      <c r="O8" s="21"/>
    </row>
    <row r="9" spans="1:15">
      <c r="C9" s="20"/>
      <c r="D9" s="23">
        <v>11105</v>
      </c>
      <c r="E9" s="14" t="s">
        <v>29</v>
      </c>
      <c r="F9" s="14"/>
      <c r="G9" s="14"/>
      <c r="H9" s="21">
        <v>100</v>
      </c>
      <c r="J9" s="20"/>
      <c r="K9" s="14">
        <v>21201</v>
      </c>
      <c r="L9" s="14" t="s">
        <v>30</v>
      </c>
      <c r="M9" s="14"/>
      <c r="O9" s="21">
        <v>1000</v>
      </c>
    </row>
    <row r="10" spans="1:15">
      <c r="C10" s="20">
        <v>11200</v>
      </c>
      <c r="D10" s="11" t="s">
        <v>31</v>
      </c>
      <c r="G10" s="21">
        <f>SUM(H11:H12)</f>
        <v>1000</v>
      </c>
      <c r="H10" s="21"/>
      <c r="J10" s="20"/>
      <c r="K10" s="14">
        <v>21202</v>
      </c>
      <c r="L10" s="14" t="s">
        <v>32</v>
      </c>
      <c r="M10" s="14"/>
      <c r="O10" s="21">
        <v>0</v>
      </c>
    </row>
    <row r="11" spans="1:15" ht="15">
      <c r="C11" s="20"/>
      <c r="D11" s="23">
        <v>11201</v>
      </c>
      <c r="E11" s="14" t="s">
        <v>33</v>
      </c>
      <c r="F11" s="14"/>
      <c r="G11" s="14"/>
      <c r="H11" s="21">
        <v>1000</v>
      </c>
      <c r="J11" s="20">
        <v>21300</v>
      </c>
      <c r="K11" t="s">
        <v>160</v>
      </c>
      <c r="N11" s="25">
        <f>SUM(O12:O15)</f>
        <v>3500</v>
      </c>
      <c r="O11" s="21"/>
    </row>
    <row r="12" spans="1:15">
      <c r="C12" s="20"/>
      <c r="D12" s="23">
        <v>11202</v>
      </c>
      <c r="E12" s="14" t="s">
        <v>34</v>
      </c>
      <c r="F12" s="14"/>
      <c r="G12" s="14"/>
      <c r="H12" s="21">
        <v>0</v>
      </c>
      <c r="J12" s="20"/>
      <c r="K12" s="14">
        <v>21301</v>
      </c>
      <c r="L12" s="14" t="s">
        <v>35</v>
      </c>
      <c r="M12" s="14"/>
      <c r="O12" s="21">
        <v>2000</v>
      </c>
    </row>
    <row r="13" spans="1:15" ht="15">
      <c r="C13" s="20">
        <v>11300</v>
      </c>
      <c r="D13" t="s">
        <v>36</v>
      </c>
      <c r="G13" s="22">
        <f>SUM(H14:H17)</f>
        <v>1500</v>
      </c>
      <c r="H13" s="21"/>
      <c r="J13" s="20"/>
      <c r="K13" s="14">
        <v>21302</v>
      </c>
      <c r="L13" s="14" t="s">
        <v>37</v>
      </c>
      <c r="M13" s="14"/>
      <c r="O13" s="21">
        <v>500</v>
      </c>
    </row>
    <row r="14" spans="1:15">
      <c r="C14" s="20"/>
      <c r="D14" s="23">
        <v>11301</v>
      </c>
      <c r="E14" s="14" t="s">
        <v>38</v>
      </c>
      <c r="F14" s="14"/>
      <c r="G14" s="14"/>
      <c r="H14" s="21">
        <v>1000</v>
      </c>
      <c r="J14" s="20"/>
      <c r="K14" s="14">
        <v>21303</v>
      </c>
      <c r="L14" s="14" t="s">
        <v>39</v>
      </c>
      <c r="M14" s="14"/>
      <c r="O14" s="21">
        <v>0</v>
      </c>
    </row>
    <row r="15" spans="1:15">
      <c r="C15" s="20"/>
      <c r="D15" s="23">
        <v>11302</v>
      </c>
      <c r="E15" s="14" t="s">
        <v>40</v>
      </c>
      <c r="F15" s="14"/>
      <c r="G15" s="14"/>
      <c r="H15" s="21"/>
      <c r="J15" s="20"/>
      <c r="K15" s="14">
        <v>21304</v>
      </c>
      <c r="L15" s="14" t="s">
        <v>41</v>
      </c>
      <c r="M15" s="14"/>
      <c r="O15" s="21">
        <v>1000</v>
      </c>
    </row>
    <row r="16" spans="1:15" ht="15">
      <c r="C16" s="20"/>
      <c r="D16" s="23">
        <v>11303</v>
      </c>
      <c r="E16" s="14" t="s">
        <v>42</v>
      </c>
      <c r="F16" s="14"/>
      <c r="G16" s="14"/>
      <c r="H16" s="21">
        <v>0</v>
      </c>
      <c r="J16" s="20">
        <v>21400</v>
      </c>
      <c r="K16" t="s">
        <v>43</v>
      </c>
      <c r="N16" s="25">
        <f>SUM(O17:O21)</f>
        <v>650</v>
      </c>
      <c r="O16" s="21"/>
    </row>
    <row r="17" spans="2:15">
      <c r="C17" s="20"/>
      <c r="D17" s="23">
        <v>11304</v>
      </c>
      <c r="E17" s="14" t="s">
        <v>44</v>
      </c>
      <c r="F17" s="14"/>
      <c r="G17" s="14"/>
      <c r="H17" s="21">
        <v>500</v>
      </c>
      <c r="K17" s="14">
        <v>21401</v>
      </c>
      <c r="L17" s="14" t="s">
        <v>45</v>
      </c>
      <c r="M17" s="14"/>
      <c r="O17" s="21">
        <v>500</v>
      </c>
    </row>
    <row r="18" spans="2:15">
      <c r="C18" s="20">
        <v>11400</v>
      </c>
      <c r="D18" s="11" t="s">
        <v>46</v>
      </c>
      <c r="G18" s="22">
        <f>SUM(H19:H22)</f>
        <v>2000</v>
      </c>
      <c r="H18" s="21"/>
      <c r="K18" s="14">
        <v>21402</v>
      </c>
      <c r="L18" s="14" t="s">
        <v>47</v>
      </c>
      <c r="M18" s="14"/>
      <c r="O18" s="21">
        <v>0</v>
      </c>
    </row>
    <row r="19" spans="2:15">
      <c r="C19" s="20"/>
      <c r="D19" s="23">
        <v>11401</v>
      </c>
      <c r="E19" s="14" t="s">
        <v>48</v>
      </c>
      <c r="F19" s="14"/>
      <c r="G19" s="14"/>
      <c r="H19" s="21">
        <v>0</v>
      </c>
      <c r="K19" s="14">
        <v>21403</v>
      </c>
      <c r="L19" s="14" t="s">
        <v>49</v>
      </c>
      <c r="M19" s="14"/>
      <c r="O19" s="21">
        <v>0</v>
      </c>
    </row>
    <row r="20" spans="2:15">
      <c r="C20" s="20"/>
      <c r="D20" s="23">
        <v>11402</v>
      </c>
      <c r="E20" s="14" t="s">
        <v>50</v>
      </c>
      <c r="F20" s="14"/>
      <c r="H20" s="21">
        <v>0</v>
      </c>
      <c r="K20" s="14">
        <v>21404</v>
      </c>
      <c r="L20" s="14" t="s">
        <v>51</v>
      </c>
      <c r="M20" s="14"/>
      <c r="O20" s="21">
        <v>100</v>
      </c>
    </row>
    <row r="21" spans="2:15">
      <c r="C21" s="20"/>
      <c r="D21" s="23">
        <v>11403</v>
      </c>
      <c r="E21" s="14" t="s">
        <v>52</v>
      </c>
      <c r="F21" s="14"/>
      <c r="H21" s="21">
        <v>1000</v>
      </c>
      <c r="K21" s="14">
        <v>21405</v>
      </c>
      <c r="L21" s="14" t="s">
        <v>53</v>
      </c>
      <c r="M21" s="14"/>
      <c r="O21" s="21">
        <v>50</v>
      </c>
    </row>
    <row r="22" spans="2:15" ht="15">
      <c r="C22" s="20"/>
      <c r="D22" s="23">
        <v>11404</v>
      </c>
      <c r="E22" s="14" t="s">
        <v>54</v>
      </c>
      <c r="F22" s="14"/>
      <c r="H22" s="21">
        <v>1000</v>
      </c>
      <c r="J22" s="20">
        <v>21500</v>
      </c>
      <c r="K22" t="s">
        <v>55</v>
      </c>
      <c r="N22" s="25">
        <f>O22</f>
        <v>0</v>
      </c>
      <c r="O22" s="21"/>
    </row>
    <row r="23" spans="2:15" ht="15">
      <c r="C23" s="20">
        <v>11500</v>
      </c>
      <c r="D23" s="11" t="s">
        <v>56</v>
      </c>
      <c r="G23" s="22">
        <f>H24</f>
        <v>10000</v>
      </c>
      <c r="H23" s="21"/>
      <c r="J23" s="20">
        <v>21600</v>
      </c>
      <c r="K23" t="s">
        <v>57</v>
      </c>
      <c r="N23" s="25">
        <f>O23</f>
        <v>0</v>
      </c>
      <c r="O23" s="21"/>
    </row>
    <row r="24" spans="2:15">
      <c r="C24" s="20"/>
      <c r="D24" s="23">
        <v>11501</v>
      </c>
      <c r="E24" s="14" t="s">
        <v>58</v>
      </c>
      <c r="F24" s="14"/>
      <c r="H24" s="21">
        <v>10000</v>
      </c>
      <c r="J24" s="20">
        <v>21700</v>
      </c>
      <c r="K24" s="11" t="s">
        <v>59</v>
      </c>
      <c r="N24" s="25">
        <f>O24</f>
        <v>0</v>
      </c>
      <c r="O24" s="21"/>
    </row>
    <row r="25" spans="2:15">
      <c r="C25" s="20">
        <v>11600</v>
      </c>
      <c r="D25" s="11" t="s">
        <v>60</v>
      </c>
      <c r="G25" s="22">
        <f>H26</f>
        <v>0</v>
      </c>
      <c r="H25" s="21"/>
      <c r="J25" s="20"/>
      <c r="K25" s="14">
        <v>21701</v>
      </c>
      <c r="L25" s="14" t="s">
        <v>61</v>
      </c>
      <c r="M25" s="14"/>
      <c r="O25" s="21">
        <v>0</v>
      </c>
    </row>
    <row r="26" spans="2:15">
      <c r="D26" s="23">
        <v>11601</v>
      </c>
      <c r="E26" s="14" t="s">
        <v>62</v>
      </c>
      <c r="F26" s="14"/>
      <c r="H26" s="21">
        <v>0</v>
      </c>
      <c r="J26" s="20">
        <v>21800</v>
      </c>
      <c r="K26" s="11" t="s">
        <v>63</v>
      </c>
      <c r="N26" s="25">
        <f>O26</f>
        <v>0</v>
      </c>
      <c r="O26" s="21"/>
    </row>
    <row r="27" spans="2:15" ht="15">
      <c r="B27" s="20">
        <v>12000</v>
      </c>
      <c r="C27" s="11" t="s">
        <v>64</v>
      </c>
      <c r="D27"/>
      <c r="F27" s="25">
        <f>G28+G30+G34+G41</f>
        <v>622100</v>
      </c>
      <c r="H27" s="21"/>
      <c r="K27" s="23">
        <v>21801</v>
      </c>
      <c r="L27" s="14" t="s">
        <v>65</v>
      </c>
      <c r="M27" s="14"/>
      <c r="N27" s="14"/>
      <c r="O27" s="21">
        <v>0</v>
      </c>
    </row>
    <row r="28" spans="2:15" ht="15">
      <c r="C28" s="20">
        <v>12100</v>
      </c>
      <c r="D28" t="s">
        <v>36</v>
      </c>
      <c r="G28" s="22">
        <f>H29</f>
        <v>100</v>
      </c>
      <c r="H28" s="21"/>
      <c r="I28" s="20">
        <v>22000</v>
      </c>
      <c r="J28" s="11" t="s">
        <v>66</v>
      </c>
      <c r="M28" s="25">
        <f>N29+N32+N34+N38</f>
        <v>1000</v>
      </c>
      <c r="O28" s="21"/>
    </row>
    <row r="29" spans="2:15">
      <c r="C29" s="20"/>
      <c r="D29" s="23">
        <v>12101</v>
      </c>
      <c r="E29" s="14" t="s">
        <v>67</v>
      </c>
      <c r="F29" s="14"/>
      <c r="H29" s="21">
        <v>100</v>
      </c>
      <c r="J29" s="20">
        <v>22100</v>
      </c>
      <c r="K29" s="11" t="s">
        <v>28</v>
      </c>
      <c r="N29" s="25">
        <f>SUM(O30:O31)</f>
        <v>1000</v>
      </c>
      <c r="O29" s="21"/>
    </row>
    <row r="30" spans="2:15">
      <c r="C30" s="20">
        <v>12200</v>
      </c>
      <c r="D30" s="11" t="s">
        <v>46</v>
      </c>
      <c r="G30" s="25">
        <f>H31</f>
        <v>0</v>
      </c>
      <c r="H30" s="21"/>
      <c r="J30" s="20"/>
      <c r="K30" s="23">
        <v>22101</v>
      </c>
      <c r="L30" s="14" t="s">
        <v>68</v>
      </c>
      <c r="M30" s="14"/>
      <c r="O30" s="21">
        <v>500</v>
      </c>
    </row>
    <row r="31" spans="2:15">
      <c r="C31" s="20"/>
      <c r="D31" s="23">
        <v>12201</v>
      </c>
      <c r="E31" s="14" t="s">
        <v>46</v>
      </c>
      <c r="F31" s="14"/>
      <c r="H31" s="21">
        <v>0</v>
      </c>
      <c r="J31" s="20"/>
      <c r="K31" s="23">
        <v>22102</v>
      </c>
      <c r="L31" s="14" t="s">
        <v>69</v>
      </c>
      <c r="M31" s="14"/>
      <c r="O31" s="21">
        <v>500</v>
      </c>
    </row>
    <row r="32" spans="2:15">
      <c r="C32" s="20">
        <v>12300</v>
      </c>
      <c r="D32" s="11" t="s">
        <v>31</v>
      </c>
      <c r="H32" s="21"/>
      <c r="J32" s="20">
        <v>22200</v>
      </c>
      <c r="K32" s="11" t="s">
        <v>70</v>
      </c>
      <c r="N32" s="25">
        <f>O33</f>
        <v>0</v>
      </c>
      <c r="O32" s="21"/>
    </row>
    <row r="33" spans="1:15">
      <c r="C33" s="20"/>
      <c r="D33" s="23">
        <v>12301</v>
      </c>
      <c r="E33" s="14" t="s">
        <v>71</v>
      </c>
      <c r="F33" s="14"/>
      <c r="G33" s="14"/>
      <c r="H33" s="21"/>
      <c r="J33" s="20"/>
      <c r="K33" s="23">
        <v>22201</v>
      </c>
      <c r="L33" s="14" t="s">
        <v>72</v>
      </c>
      <c r="M33" s="14"/>
      <c r="O33" s="21">
        <v>0</v>
      </c>
    </row>
    <row r="34" spans="1:15">
      <c r="C34" s="20">
        <v>12400</v>
      </c>
      <c r="D34" s="11" t="s">
        <v>73</v>
      </c>
      <c r="G34" s="25">
        <f>SUM(H35:H40)</f>
        <v>620000</v>
      </c>
      <c r="H34" s="21"/>
      <c r="J34" s="20">
        <v>22300</v>
      </c>
      <c r="K34" s="11" t="s">
        <v>74</v>
      </c>
      <c r="N34" s="25">
        <f>SUM(O35:O37)</f>
        <v>0</v>
      </c>
      <c r="O34" s="21"/>
    </row>
    <row r="35" spans="1:15">
      <c r="C35" s="20"/>
      <c r="D35" s="23">
        <v>12401</v>
      </c>
      <c r="E35" s="14" t="s">
        <v>75</v>
      </c>
      <c r="F35" s="14"/>
      <c r="G35" s="14"/>
      <c r="H35" s="21">
        <v>10000</v>
      </c>
      <c r="J35" s="20"/>
      <c r="K35" s="23">
        <v>22301</v>
      </c>
      <c r="L35" s="14" t="s">
        <v>76</v>
      </c>
      <c r="M35" s="14"/>
      <c r="O35" s="21">
        <v>0</v>
      </c>
    </row>
    <row r="36" spans="1:15">
      <c r="C36" s="20"/>
      <c r="D36" s="23">
        <v>12402</v>
      </c>
      <c r="E36" s="14" t="s">
        <v>77</v>
      </c>
      <c r="F36" s="14"/>
      <c r="G36" s="14"/>
      <c r="H36" s="21">
        <v>10000</v>
      </c>
      <c r="J36" s="20"/>
      <c r="K36" s="23">
        <v>22302</v>
      </c>
      <c r="L36" s="14" t="s">
        <v>78</v>
      </c>
      <c r="M36" s="14"/>
      <c r="O36" s="21">
        <v>0</v>
      </c>
    </row>
    <row r="37" spans="1:15">
      <c r="C37" s="20"/>
      <c r="D37" s="23">
        <v>12403</v>
      </c>
      <c r="E37" s="14" t="s">
        <v>79</v>
      </c>
      <c r="F37" s="14"/>
      <c r="G37" s="14"/>
      <c r="H37" s="21">
        <v>100000</v>
      </c>
      <c r="J37" s="20"/>
      <c r="K37" s="23">
        <v>22303</v>
      </c>
      <c r="L37" s="14" t="s">
        <v>80</v>
      </c>
      <c r="M37" s="14"/>
      <c r="O37" s="21">
        <v>0</v>
      </c>
    </row>
    <row r="38" spans="1:15">
      <c r="C38" s="20"/>
      <c r="D38" s="23">
        <v>12404</v>
      </c>
      <c r="E38" s="14" t="s">
        <v>81</v>
      </c>
      <c r="F38" s="14"/>
      <c r="G38" s="14"/>
      <c r="H38" s="21">
        <v>500000</v>
      </c>
      <c r="J38" s="20">
        <v>22400</v>
      </c>
      <c r="K38" s="11" t="s">
        <v>157</v>
      </c>
      <c r="N38" s="25">
        <f>O39</f>
        <v>0</v>
      </c>
      <c r="O38" s="21">
        <v>0</v>
      </c>
    </row>
    <row r="39" spans="1:15">
      <c r="C39" s="20"/>
      <c r="D39" s="23">
        <v>12405</v>
      </c>
      <c r="E39" s="14" t="s">
        <v>82</v>
      </c>
      <c r="F39" s="14"/>
      <c r="G39" s="14"/>
      <c r="H39" s="21">
        <v>0</v>
      </c>
      <c r="K39" s="23">
        <v>22401</v>
      </c>
      <c r="L39" s="14" t="s">
        <v>83</v>
      </c>
      <c r="M39" s="14"/>
      <c r="O39" s="21">
        <v>0</v>
      </c>
    </row>
    <row r="40" spans="1:15">
      <c r="C40" s="20"/>
      <c r="D40" s="23">
        <v>12406</v>
      </c>
      <c r="E40" s="14" t="s">
        <v>84</v>
      </c>
      <c r="F40" s="14"/>
      <c r="G40" s="14"/>
      <c r="H40" s="21">
        <v>0</v>
      </c>
      <c r="I40" s="20">
        <v>30000</v>
      </c>
      <c r="J40" s="13" t="s">
        <v>158</v>
      </c>
      <c r="L40" s="36">
        <f>SUM(O41:O44)</f>
        <v>629950</v>
      </c>
    </row>
    <row r="41" spans="1:15">
      <c r="C41" s="20">
        <v>12500</v>
      </c>
      <c r="D41" s="11" t="s">
        <v>85</v>
      </c>
      <c r="G41" s="25">
        <f>SUM(H42:H43)</f>
        <v>2000</v>
      </c>
      <c r="I41" s="23">
        <v>31000</v>
      </c>
      <c r="J41" s="14" t="s">
        <v>86</v>
      </c>
      <c r="K41" s="14"/>
      <c r="L41" s="14"/>
      <c r="O41" s="21">
        <v>629950</v>
      </c>
    </row>
    <row r="42" spans="1:15">
      <c r="D42" s="23">
        <v>12501</v>
      </c>
      <c r="E42" s="14" t="s">
        <v>87</v>
      </c>
      <c r="F42" s="14"/>
      <c r="G42" s="37"/>
      <c r="H42" s="21">
        <v>2000</v>
      </c>
      <c r="I42" s="23">
        <v>32000</v>
      </c>
      <c r="J42" s="14" t="s">
        <v>88</v>
      </c>
      <c r="K42" s="14"/>
      <c r="L42" s="14"/>
      <c r="O42" s="21">
        <v>0</v>
      </c>
    </row>
    <row r="43" spans="1:15">
      <c r="A43" s="15"/>
      <c r="B43" s="15"/>
      <c r="C43" s="15"/>
      <c r="D43" s="26">
        <v>12502</v>
      </c>
      <c r="E43" s="16" t="s">
        <v>89</v>
      </c>
      <c r="F43" s="16"/>
      <c r="G43" s="16"/>
      <c r="H43" s="21">
        <v>0</v>
      </c>
      <c r="I43" s="26">
        <v>33000</v>
      </c>
      <c r="J43" s="16" t="s">
        <v>90</v>
      </c>
      <c r="K43" s="16"/>
      <c r="L43" s="16"/>
      <c r="M43" s="15"/>
      <c r="N43" s="15"/>
      <c r="O43" s="21">
        <v>0</v>
      </c>
    </row>
    <row r="44" spans="1:15" ht="15">
      <c r="A44" s="17"/>
      <c r="B44" s="17"/>
      <c r="C44" s="27">
        <v>12600</v>
      </c>
      <c r="D44" s="18" t="s">
        <v>91</v>
      </c>
      <c r="E44" s="17"/>
      <c r="F44" s="17"/>
      <c r="G44" s="17"/>
      <c r="H44" s="17"/>
      <c r="I44" s="28">
        <v>34000</v>
      </c>
      <c r="J44" s="19" t="s">
        <v>92</v>
      </c>
      <c r="K44" s="19"/>
      <c r="L44" s="19"/>
      <c r="M44" s="17"/>
      <c r="N44" s="17"/>
      <c r="O44" s="21">
        <v>0</v>
      </c>
    </row>
    <row r="46" spans="1:15" ht="18">
      <c r="A46" s="13"/>
      <c r="H46" s="38" t="s">
        <v>161</v>
      </c>
    </row>
    <row r="47" spans="1:15" ht="18">
      <c r="A47" s="13"/>
      <c r="H47" s="38" t="s">
        <v>162</v>
      </c>
    </row>
    <row r="81" spans="8:12">
      <c r="K81" s="14"/>
      <c r="L81" s="14"/>
    </row>
    <row r="82" spans="8:12">
      <c r="H82" s="20">
        <v>50000</v>
      </c>
      <c r="I82" s="11" t="s">
        <v>133</v>
      </c>
      <c r="K82" s="14"/>
      <c r="L82" s="14"/>
    </row>
    <row r="83" spans="8:12">
      <c r="I83" s="23">
        <v>50001</v>
      </c>
      <c r="J83" s="14" t="s">
        <v>134</v>
      </c>
      <c r="K83" s="14"/>
      <c r="L83" s="14"/>
    </row>
    <row r="84" spans="8:12">
      <c r="I84" s="23">
        <v>50002</v>
      </c>
      <c r="J84" s="14" t="s">
        <v>135</v>
      </c>
    </row>
    <row r="85" spans="8:12">
      <c r="I85" s="23">
        <v>50003</v>
      </c>
      <c r="J85" s="14" t="s">
        <v>136</v>
      </c>
    </row>
    <row r="86" spans="8:12">
      <c r="I86" s="23">
        <v>50004</v>
      </c>
      <c r="J86" s="14" t="s">
        <v>137</v>
      </c>
    </row>
    <row r="87" spans="8:12">
      <c r="I87" s="23">
        <v>50005</v>
      </c>
      <c r="J87" s="14" t="s">
        <v>138</v>
      </c>
    </row>
    <row r="88" spans="8:12">
      <c r="I88" s="23">
        <v>50006</v>
      </c>
      <c r="J88" s="14" t="s">
        <v>139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8"/>
  <sheetViews>
    <sheetView zoomScale="90" zoomScaleNormal="90" workbookViewId="0">
      <selection activeCell="A38" sqref="A38"/>
    </sheetView>
  </sheetViews>
  <sheetFormatPr baseColWidth="10" defaultRowHeight="15"/>
  <sheetData>
    <row r="1" spans="1:14">
      <c r="A1" s="20">
        <v>40000</v>
      </c>
      <c r="B1" s="13" t="s">
        <v>93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>
      <c r="A2" s="20">
        <v>42000</v>
      </c>
      <c r="B2" s="13" t="s">
        <v>94</v>
      </c>
      <c r="C2" s="11"/>
      <c r="D2" s="11"/>
      <c r="E2" s="25">
        <f>F3+F4+F23+F34</f>
        <v>12980</v>
      </c>
      <c r="F2" s="11"/>
      <c r="G2" s="11"/>
      <c r="H2" s="20">
        <v>41000</v>
      </c>
      <c r="I2" s="13" t="s">
        <v>95</v>
      </c>
      <c r="J2" s="11"/>
      <c r="K2" s="11"/>
      <c r="L2" s="25">
        <f>M3+M5</f>
        <v>25050</v>
      </c>
      <c r="M2" s="11"/>
      <c r="N2" s="11"/>
    </row>
    <row r="3" spans="1:14">
      <c r="A3" s="11"/>
      <c r="B3" s="23">
        <v>42100</v>
      </c>
      <c r="C3" s="14" t="s">
        <v>96</v>
      </c>
      <c r="D3" s="11"/>
      <c r="E3" s="11"/>
      <c r="F3" s="22">
        <v>10000</v>
      </c>
      <c r="G3" s="11"/>
      <c r="H3" s="11"/>
      <c r="I3" s="20">
        <v>41100</v>
      </c>
      <c r="J3" s="11" t="s">
        <v>97</v>
      </c>
      <c r="K3" s="11"/>
      <c r="L3" s="11"/>
      <c r="M3" s="25">
        <f>N4</f>
        <v>25000</v>
      </c>
      <c r="N3" s="11"/>
    </row>
    <row r="4" spans="1:14">
      <c r="A4" s="11"/>
      <c r="B4" s="23">
        <v>42200</v>
      </c>
      <c r="C4" s="14" t="s">
        <v>98</v>
      </c>
      <c r="D4" s="11"/>
      <c r="E4" s="11"/>
      <c r="F4" s="25">
        <f>SUM(G5:G22)</f>
        <v>2580</v>
      </c>
      <c r="G4" s="11"/>
      <c r="H4" s="11"/>
      <c r="I4" s="20"/>
      <c r="J4" s="14">
        <v>41101</v>
      </c>
      <c r="K4" s="14" t="s">
        <v>99</v>
      </c>
      <c r="L4" s="14"/>
      <c r="M4" s="11"/>
      <c r="N4" s="22">
        <v>25000</v>
      </c>
    </row>
    <row r="5" spans="1:14">
      <c r="A5" s="11"/>
      <c r="B5" s="20"/>
      <c r="C5" s="20">
        <v>42201</v>
      </c>
      <c r="D5" s="14" t="s">
        <v>100</v>
      </c>
      <c r="E5" s="14"/>
      <c r="F5" s="11"/>
      <c r="G5" s="22">
        <v>1000</v>
      </c>
      <c r="H5" s="11"/>
      <c r="I5" s="20">
        <v>41200</v>
      </c>
      <c r="J5" s="11" t="s">
        <v>101</v>
      </c>
      <c r="K5" s="11"/>
      <c r="L5" s="11"/>
      <c r="M5" s="25">
        <f>SUM(N6:N7)</f>
        <v>50</v>
      </c>
      <c r="N5" s="11"/>
    </row>
    <row r="6" spans="1:14">
      <c r="A6" s="11"/>
      <c r="B6" s="23"/>
      <c r="C6" s="20">
        <v>42202</v>
      </c>
      <c r="D6" s="14" t="s">
        <v>102</v>
      </c>
      <c r="E6" s="14"/>
      <c r="F6" s="11"/>
      <c r="G6" s="22">
        <v>0</v>
      </c>
      <c r="H6" s="11"/>
      <c r="I6" s="11"/>
      <c r="J6" s="14">
        <v>41201</v>
      </c>
      <c r="K6" s="14" t="s">
        <v>103</v>
      </c>
      <c r="L6" s="14"/>
      <c r="M6" s="11"/>
      <c r="N6" s="22">
        <v>50</v>
      </c>
    </row>
    <row r="7" spans="1:14">
      <c r="A7" s="11"/>
      <c r="B7" s="23"/>
      <c r="C7" s="20">
        <v>42203</v>
      </c>
      <c r="D7" s="14" t="s">
        <v>104</v>
      </c>
      <c r="E7" s="14"/>
      <c r="F7" s="11"/>
      <c r="G7" s="22">
        <v>0</v>
      </c>
      <c r="H7" s="11"/>
      <c r="I7" s="11"/>
      <c r="J7" s="14">
        <v>41202</v>
      </c>
      <c r="K7" s="14" t="s">
        <v>105</v>
      </c>
      <c r="L7" s="11"/>
      <c r="M7" s="11"/>
      <c r="N7" s="22">
        <v>0</v>
      </c>
    </row>
    <row r="8" spans="1:14">
      <c r="A8" s="11"/>
      <c r="B8" s="23"/>
      <c r="C8" s="20">
        <v>42204</v>
      </c>
      <c r="D8" s="14" t="s">
        <v>106</v>
      </c>
      <c r="E8" s="14"/>
      <c r="F8" s="11"/>
      <c r="G8" s="22">
        <v>100</v>
      </c>
      <c r="H8" s="11"/>
      <c r="I8" s="11"/>
      <c r="J8" s="11"/>
      <c r="K8" s="11"/>
      <c r="L8" s="11"/>
      <c r="M8" s="11"/>
      <c r="N8" s="11"/>
    </row>
    <row r="9" spans="1:14">
      <c r="A9" s="11"/>
      <c r="B9" s="23"/>
      <c r="C9" s="20">
        <v>42205</v>
      </c>
      <c r="D9" s="14" t="s">
        <v>107</v>
      </c>
      <c r="E9" s="14"/>
      <c r="F9" s="11"/>
      <c r="G9" s="22">
        <v>50</v>
      </c>
      <c r="H9" s="11"/>
      <c r="I9" s="11"/>
      <c r="J9" s="11"/>
      <c r="K9" s="11"/>
      <c r="L9" s="11"/>
      <c r="M9" s="11"/>
      <c r="N9" s="11"/>
    </row>
    <row r="10" spans="1:14">
      <c r="A10" s="11"/>
      <c r="B10" s="23"/>
      <c r="C10" s="20">
        <v>42206</v>
      </c>
      <c r="D10" s="14" t="s">
        <v>108</v>
      </c>
      <c r="E10" s="14"/>
      <c r="F10" s="11"/>
      <c r="G10" s="22">
        <v>50</v>
      </c>
      <c r="H10" s="11"/>
      <c r="I10" s="11"/>
      <c r="J10" s="11"/>
      <c r="K10" s="11"/>
      <c r="L10" s="11"/>
      <c r="M10" s="11"/>
      <c r="N10" s="11"/>
    </row>
    <row r="11" spans="1:14">
      <c r="A11" s="11"/>
      <c r="B11" s="23"/>
      <c r="C11" s="20">
        <v>42207</v>
      </c>
      <c r="D11" s="14" t="s">
        <v>109</v>
      </c>
      <c r="E11" s="14"/>
      <c r="F11" s="11"/>
      <c r="G11" s="22">
        <v>500</v>
      </c>
      <c r="H11" s="11"/>
      <c r="I11" s="11"/>
      <c r="J11" s="11"/>
      <c r="K11" s="11"/>
      <c r="L11" s="11"/>
      <c r="M11" s="11"/>
      <c r="N11" s="11"/>
    </row>
    <row r="12" spans="1:14">
      <c r="A12" s="11"/>
      <c r="B12" s="23"/>
      <c r="C12" s="20">
        <v>42208</v>
      </c>
      <c r="D12" s="14" t="s">
        <v>110</v>
      </c>
      <c r="E12" s="14"/>
      <c r="F12" s="11"/>
      <c r="G12" s="22">
        <v>50</v>
      </c>
      <c r="H12" s="11"/>
      <c r="I12" s="11"/>
      <c r="J12" s="11"/>
      <c r="K12" s="11"/>
      <c r="L12" s="11"/>
      <c r="M12" s="11"/>
      <c r="N12" s="11"/>
    </row>
    <row r="13" spans="1:14">
      <c r="A13" s="11"/>
      <c r="B13" s="23"/>
      <c r="C13" s="20">
        <v>42209</v>
      </c>
      <c r="D13" s="14" t="s">
        <v>111</v>
      </c>
      <c r="E13" s="14"/>
      <c r="F13" s="11"/>
      <c r="G13" s="22">
        <v>30</v>
      </c>
      <c r="H13" s="11"/>
      <c r="I13" s="11"/>
      <c r="J13" s="11"/>
      <c r="K13" s="11"/>
      <c r="L13" s="11"/>
      <c r="M13" s="11"/>
      <c r="N13" s="11"/>
    </row>
    <row r="14" spans="1:14">
      <c r="A14" s="11"/>
      <c r="B14" s="23"/>
      <c r="C14" s="20">
        <v>42210</v>
      </c>
      <c r="D14" s="14" t="s">
        <v>112</v>
      </c>
      <c r="E14" s="14"/>
      <c r="F14" s="11"/>
      <c r="G14" s="22">
        <v>20</v>
      </c>
      <c r="H14" s="11"/>
      <c r="I14" s="11"/>
      <c r="J14" s="11"/>
      <c r="K14" s="11"/>
      <c r="L14" s="11"/>
      <c r="M14" s="11"/>
      <c r="N14" s="11"/>
    </row>
    <row r="15" spans="1:14">
      <c r="A15" s="11"/>
      <c r="B15" s="23"/>
      <c r="C15" s="20">
        <v>42211</v>
      </c>
      <c r="D15" s="14" t="s">
        <v>113</v>
      </c>
      <c r="E15" s="14"/>
      <c r="F15" s="11"/>
      <c r="G15" s="22">
        <v>10</v>
      </c>
      <c r="H15" s="11"/>
      <c r="I15" s="11"/>
      <c r="J15" s="11"/>
      <c r="K15" s="11"/>
      <c r="L15" s="11"/>
      <c r="M15" s="11"/>
      <c r="N15" s="11"/>
    </row>
    <row r="16" spans="1:14">
      <c r="A16" s="11"/>
      <c r="B16" s="23"/>
      <c r="C16" s="20">
        <v>42212</v>
      </c>
      <c r="D16" s="14" t="s">
        <v>114</v>
      </c>
      <c r="E16" s="14"/>
      <c r="F16" s="11"/>
      <c r="G16" s="22">
        <v>0</v>
      </c>
      <c r="H16" s="11"/>
      <c r="I16" s="11"/>
      <c r="J16" s="11"/>
      <c r="K16" s="11"/>
      <c r="L16" s="11"/>
      <c r="M16" s="11"/>
      <c r="N16" s="11"/>
    </row>
    <row r="17" spans="1:14">
      <c r="A17" s="11"/>
      <c r="B17" s="23"/>
      <c r="C17" s="20">
        <v>42213</v>
      </c>
      <c r="D17" s="14" t="s">
        <v>115</v>
      </c>
      <c r="E17" s="14"/>
      <c r="F17" s="11"/>
      <c r="G17" s="22">
        <v>500</v>
      </c>
      <c r="H17" s="11"/>
      <c r="I17" s="11"/>
      <c r="J17" s="11"/>
      <c r="K17" s="11"/>
      <c r="L17" s="11"/>
      <c r="M17" s="11"/>
      <c r="N17" s="11"/>
    </row>
    <row r="18" spans="1:14">
      <c r="A18" s="11"/>
      <c r="B18" s="23"/>
      <c r="C18" s="20">
        <v>42214</v>
      </c>
      <c r="D18" s="14" t="s">
        <v>116</v>
      </c>
      <c r="E18" s="14"/>
      <c r="F18" s="11"/>
      <c r="G18" s="22">
        <v>10</v>
      </c>
      <c r="H18" s="11"/>
      <c r="I18" s="11"/>
      <c r="J18" s="11"/>
      <c r="K18" s="11"/>
      <c r="L18" s="11"/>
      <c r="M18" s="11"/>
      <c r="N18" s="11"/>
    </row>
    <row r="19" spans="1:14">
      <c r="A19" s="11"/>
      <c r="B19" s="23"/>
      <c r="C19" s="20">
        <v>42215</v>
      </c>
      <c r="D19" s="14" t="s">
        <v>117</v>
      </c>
      <c r="E19" s="14"/>
      <c r="F19" s="11"/>
      <c r="G19" s="22">
        <v>50</v>
      </c>
      <c r="H19" s="11"/>
      <c r="I19" s="11"/>
      <c r="J19" s="11"/>
      <c r="K19" s="11"/>
      <c r="L19" s="11"/>
      <c r="M19" s="11"/>
      <c r="N19" s="11"/>
    </row>
    <row r="20" spans="1:14">
      <c r="A20" s="11"/>
      <c r="B20" s="23"/>
      <c r="C20" s="20">
        <v>42216</v>
      </c>
      <c r="D20" s="14" t="s">
        <v>118</v>
      </c>
      <c r="E20" s="14"/>
      <c r="F20" s="11"/>
      <c r="G20" s="22">
        <v>10</v>
      </c>
      <c r="H20" s="11"/>
      <c r="I20" s="11"/>
      <c r="J20" s="11"/>
      <c r="K20" s="11"/>
      <c r="L20" s="11"/>
      <c r="M20" s="11"/>
      <c r="N20" s="11"/>
    </row>
    <row r="21" spans="1:14">
      <c r="A21" s="11"/>
      <c r="B21" s="23"/>
      <c r="C21" s="20">
        <v>42217</v>
      </c>
      <c r="D21" s="14" t="s">
        <v>119</v>
      </c>
      <c r="E21" s="14"/>
      <c r="F21" s="11"/>
      <c r="G21" s="22">
        <v>100</v>
      </c>
      <c r="H21" s="11"/>
      <c r="I21" s="11"/>
      <c r="J21" s="11"/>
      <c r="K21" s="11"/>
      <c r="L21" s="11"/>
      <c r="M21" s="11"/>
      <c r="N21" s="11"/>
    </row>
    <row r="22" spans="1:14">
      <c r="A22" s="11"/>
      <c r="B22" s="23"/>
      <c r="C22" s="20">
        <v>42218</v>
      </c>
      <c r="D22" s="14" t="s">
        <v>120</v>
      </c>
      <c r="E22" s="14"/>
      <c r="F22" s="11"/>
      <c r="G22" s="22">
        <v>100</v>
      </c>
      <c r="H22" s="11"/>
      <c r="I22" s="11"/>
      <c r="J22" s="11"/>
      <c r="K22" s="11"/>
      <c r="L22" s="11"/>
      <c r="M22" s="11"/>
      <c r="N22" s="11"/>
    </row>
    <row r="23" spans="1:14">
      <c r="A23" s="11"/>
      <c r="B23" s="23">
        <v>42300</v>
      </c>
      <c r="C23" s="29" t="s">
        <v>117</v>
      </c>
      <c r="D23" s="14"/>
      <c r="E23" s="14"/>
      <c r="F23" s="25">
        <f>SUM(G24:G33)</f>
        <v>390</v>
      </c>
      <c r="G23" s="11"/>
      <c r="H23" s="11"/>
      <c r="I23" s="11"/>
      <c r="J23" s="11"/>
      <c r="K23" s="11"/>
      <c r="L23" s="11"/>
      <c r="M23" s="11"/>
      <c r="N23" s="11"/>
    </row>
    <row r="24" spans="1:14">
      <c r="A24" s="11"/>
      <c r="B24" s="14"/>
      <c r="C24" s="20">
        <v>42301</v>
      </c>
      <c r="D24" s="14" t="s">
        <v>121</v>
      </c>
      <c r="E24" s="14"/>
      <c r="F24" s="11"/>
      <c r="G24" s="22">
        <v>50</v>
      </c>
      <c r="H24" s="11"/>
      <c r="I24" s="11"/>
      <c r="J24" s="11"/>
      <c r="K24" s="11"/>
      <c r="L24" s="11"/>
      <c r="M24" s="11"/>
      <c r="N24" s="11"/>
    </row>
    <row r="25" spans="1:14">
      <c r="A25" s="11"/>
      <c r="B25" s="14"/>
      <c r="C25" s="29">
        <v>42302</v>
      </c>
      <c r="D25" s="14" t="s">
        <v>122</v>
      </c>
      <c r="E25" s="14"/>
      <c r="F25" s="11"/>
      <c r="G25" s="22">
        <v>20</v>
      </c>
      <c r="H25" s="11"/>
      <c r="I25" s="11"/>
      <c r="J25" s="11"/>
      <c r="K25" s="11"/>
      <c r="L25" s="11"/>
      <c r="M25" s="11"/>
      <c r="N25" s="11"/>
    </row>
    <row r="26" spans="1:14">
      <c r="A26" s="11"/>
      <c r="B26" s="14"/>
      <c r="C26" s="20">
        <v>42303</v>
      </c>
      <c r="D26" s="14" t="s">
        <v>123</v>
      </c>
      <c r="E26" s="14"/>
      <c r="F26" s="11"/>
      <c r="G26" s="22">
        <v>10</v>
      </c>
      <c r="H26" s="11"/>
      <c r="I26" s="11"/>
      <c r="J26" s="11"/>
      <c r="K26" s="11"/>
      <c r="L26" s="11"/>
      <c r="M26" s="11"/>
      <c r="N26" s="11"/>
    </row>
    <row r="27" spans="1:14">
      <c r="A27" s="11"/>
      <c r="B27" s="14"/>
      <c r="C27" s="29">
        <v>42304</v>
      </c>
      <c r="D27" s="14" t="s">
        <v>124</v>
      </c>
      <c r="E27" s="14"/>
      <c r="F27" s="11"/>
      <c r="G27" s="22">
        <v>0</v>
      </c>
      <c r="H27" s="11"/>
      <c r="I27" s="11"/>
      <c r="J27" s="11"/>
      <c r="K27" s="11"/>
      <c r="L27" s="11"/>
      <c r="M27" s="11"/>
      <c r="N27" s="11"/>
    </row>
    <row r="28" spans="1:14">
      <c r="A28" s="11"/>
      <c r="B28" s="14"/>
      <c r="C28" s="20">
        <v>42305</v>
      </c>
      <c r="D28" s="14" t="s">
        <v>125</v>
      </c>
      <c r="E28" s="14"/>
      <c r="F28" s="11"/>
      <c r="G28" s="22">
        <v>10</v>
      </c>
      <c r="H28" s="11"/>
      <c r="I28" s="11"/>
      <c r="J28" s="11"/>
      <c r="K28" s="11"/>
      <c r="L28" s="11"/>
      <c r="M28" s="11"/>
      <c r="N28" s="11"/>
    </row>
    <row r="29" spans="1:14">
      <c r="A29" s="11"/>
      <c r="B29" s="14"/>
      <c r="C29" s="29">
        <v>42306</v>
      </c>
      <c r="D29" s="14" t="s">
        <v>126</v>
      </c>
      <c r="E29" s="14"/>
      <c r="F29" s="11"/>
      <c r="G29" s="22">
        <v>50</v>
      </c>
      <c r="H29" s="11"/>
      <c r="I29" s="11"/>
      <c r="J29" s="11"/>
      <c r="K29" s="11"/>
      <c r="L29" s="11"/>
      <c r="M29" s="11"/>
      <c r="N29" s="11"/>
    </row>
    <row r="30" spans="1:14">
      <c r="A30" s="11"/>
      <c r="B30" s="14"/>
      <c r="C30" s="20">
        <v>42307</v>
      </c>
      <c r="D30" s="14" t="s">
        <v>127</v>
      </c>
      <c r="E30" s="14"/>
      <c r="F30" s="11"/>
      <c r="G30" s="22">
        <v>100</v>
      </c>
      <c r="H30" s="11"/>
      <c r="I30" s="11"/>
      <c r="J30" s="11"/>
      <c r="K30" s="11"/>
      <c r="L30" s="11"/>
      <c r="M30" s="11"/>
      <c r="N30" s="11"/>
    </row>
    <row r="31" spans="1:14">
      <c r="A31" s="11"/>
      <c r="B31" s="14"/>
      <c r="C31" s="29">
        <v>42308</v>
      </c>
      <c r="D31" s="14" t="s">
        <v>128</v>
      </c>
      <c r="E31" s="14"/>
      <c r="F31" s="11"/>
      <c r="G31" s="22">
        <v>100</v>
      </c>
      <c r="H31" s="11"/>
      <c r="I31" s="11"/>
      <c r="J31" s="11"/>
      <c r="K31" s="11"/>
      <c r="L31" s="11"/>
      <c r="M31" s="11"/>
      <c r="N31" s="11"/>
    </row>
    <row r="32" spans="1:14">
      <c r="A32" s="11"/>
      <c r="B32" s="14"/>
      <c r="C32" s="20">
        <v>42309</v>
      </c>
      <c r="D32" s="14" t="s">
        <v>159</v>
      </c>
      <c r="E32" s="14"/>
      <c r="F32" s="11"/>
      <c r="G32" s="22">
        <v>50</v>
      </c>
      <c r="H32" s="11"/>
      <c r="I32" s="11"/>
      <c r="J32" s="11"/>
      <c r="K32" s="11"/>
      <c r="L32" s="11"/>
      <c r="M32" s="11"/>
      <c r="N32" s="11"/>
    </row>
    <row r="33" spans="1:14">
      <c r="A33" s="11"/>
      <c r="B33" s="14"/>
      <c r="C33" s="29">
        <v>42310</v>
      </c>
      <c r="D33" s="14" t="s">
        <v>129</v>
      </c>
      <c r="E33" s="11"/>
      <c r="F33" s="11"/>
      <c r="G33" s="22">
        <v>0</v>
      </c>
      <c r="H33" s="11"/>
      <c r="I33" s="11"/>
      <c r="J33" s="11"/>
      <c r="K33" s="11"/>
      <c r="L33" s="11"/>
      <c r="M33" s="11"/>
      <c r="N33" s="11"/>
    </row>
    <row r="34" spans="1:14">
      <c r="A34" s="11"/>
      <c r="B34" s="20">
        <v>42400</v>
      </c>
      <c r="C34" t="s">
        <v>130</v>
      </c>
      <c r="D34" s="11"/>
      <c r="E34" s="11"/>
      <c r="F34" s="25">
        <f>SUM(G35:G36)</f>
        <v>10</v>
      </c>
      <c r="G34" s="11"/>
      <c r="H34" s="11"/>
      <c r="I34" s="11"/>
      <c r="J34" s="11"/>
      <c r="K34" s="11"/>
      <c r="L34" s="11"/>
      <c r="M34" s="11"/>
      <c r="N34" s="11"/>
    </row>
    <row r="35" spans="1:14">
      <c r="A35" s="11"/>
      <c r="B35" s="11"/>
      <c r="C35" s="20">
        <v>42401</v>
      </c>
      <c r="D35" s="14" t="s">
        <v>131</v>
      </c>
      <c r="E35" s="11"/>
      <c r="F35" s="11"/>
      <c r="G35" s="22">
        <v>10</v>
      </c>
      <c r="H35" s="11"/>
      <c r="I35" s="11"/>
      <c r="J35" s="11"/>
      <c r="K35" s="14"/>
      <c r="L35" s="14"/>
      <c r="M35" s="11"/>
      <c r="N35" s="11"/>
    </row>
    <row r="36" spans="1:14">
      <c r="A36" s="11"/>
      <c r="B36" s="11"/>
      <c r="C36" s="29">
        <v>42402</v>
      </c>
      <c r="D36" s="14" t="s">
        <v>132</v>
      </c>
      <c r="E36" s="11"/>
      <c r="F36" s="11"/>
      <c r="G36" s="22">
        <v>0</v>
      </c>
      <c r="H36" s="11"/>
      <c r="I36" s="11"/>
      <c r="J36" s="11"/>
      <c r="K36" s="14"/>
      <c r="L36" s="14"/>
      <c r="M36" s="11"/>
      <c r="N36" s="11"/>
    </row>
    <row r="38" spans="1:14">
      <c r="A38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PLAN</vt:lpstr>
      <vt:lpstr>APUNTE</vt:lpstr>
      <vt:lpstr>PLAN DE CUENTAS resuelto</vt:lpstr>
      <vt:lpstr>PL CTAS RESULTADOS resuelto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</dc:creator>
  <cp:lastModifiedBy>ENRIQUE</cp:lastModifiedBy>
  <cp:lastPrinted>2020-04-19T18:26:24Z</cp:lastPrinted>
  <dcterms:created xsi:type="dcterms:W3CDTF">2020-04-08T16:44:30Z</dcterms:created>
  <dcterms:modified xsi:type="dcterms:W3CDTF">2020-07-06T21:58:55Z</dcterms:modified>
</cp:coreProperties>
</file>